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autoCompressPictures="0"/>
  <mc:AlternateContent xmlns:mc="http://schemas.openxmlformats.org/markup-compatibility/2006">
    <mc:Choice Requires="x15">
      <x15ac:absPath xmlns:x15ac="http://schemas.microsoft.com/office/spreadsheetml/2010/11/ac" url="https://berrydunn.sharepoint.com/sites/KL-PR-EOMCServices/Project Documents/Project Management/D13_OBP/CPEC/RFP Posting/Amendment 1/"/>
    </mc:Choice>
  </mc:AlternateContent>
  <xr:revisionPtr revIDLastSave="813" documentId="13_ncr:1_{373053FE-9204-4077-9F6C-7F8189D850C3}" xr6:coauthVersionLast="47" xr6:coauthVersionMax="47" xr10:uidLastSave="{8AECCE37-97ED-4A37-8A92-0F3B6371C608}"/>
  <bookViews>
    <workbookView xWindow="28680" yWindow="-11160" windowWidth="57840" windowHeight="23640" tabRatio="861" activeTab="4" xr2:uid="{00000000-000D-0000-FFFF-FFFF00000000}"/>
  </bookViews>
  <sheets>
    <sheet name="TOC" sheetId="6" r:id="rId1"/>
    <sheet name="1. Instructions" sheetId="28" r:id="rId2"/>
    <sheet name="2. Cost Summary" sheetId="27" r:id="rId3"/>
    <sheet name="3. Labor Rates" sheetId="17" r:id="rId4"/>
    <sheet name="4. Project Deliverables" sheetId="18" r:id="rId5"/>
    <sheet name="5. Data Conversion" sheetId="30" r:id="rId6"/>
    <sheet name="6. Maint &amp; Ops Support" sheetId="19" r:id="rId7"/>
    <sheet name="7. Operations - CVO Services" sheetId="29" r:id="rId8"/>
    <sheet name="8. Hosting &amp; Disaster Recovery" sheetId="20" r:id="rId9"/>
    <sheet name="9. Packaged Software" sheetId="21" r:id="rId10"/>
    <sheet name="10. Hardware (If Applicable)" sheetId="25" r:id="rId11"/>
    <sheet name="11. Assumptions" sheetId="23" r:id="rId12"/>
  </sheets>
  <definedNames>
    <definedName name="varModuleName" localSheetId="2">TOC!$B$2</definedName>
    <definedName name="varModuleName">TOC!$B$2</definedName>
    <definedName name="varOfferorName">TOC!$C$4</definedName>
    <definedName name="varTotalHardwareCost">#REF!</definedName>
    <definedName name="varTotalImplementationCost" localSheetId="2">'4. Project Deliverables'!$D$59</definedName>
    <definedName name="varTotalImplementationCost">'4. Project Deliverables'!$D$59</definedName>
    <definedName name="varTotalPackagedSWcosts" localSheetId="10">'10. Hardware (If Applicable)'!$H$20</definedName>
    <definedName name="varTotalPackagedSWcosts" localSheetId="2">'9. Packaged Software'!$H$24</definedName>
    <definedName name="varTotalPackagedSWcosts">'9. Packaged Software'!$H$24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11" i="25" l="1"/>
  <c r="Q12" i="25"/>
  <c r="Q13" i="25"/>
  <c r="Q14" i="25"/>
  <c r="Q15" i="25"/>
  <c r="Q16" i="25"/>
  <c r="Q17" i="25"/>
  <c r="Q18" i="25"/>
  <c r="Q19" i="25"/>
  <c r="Q10" i="25"/>
  <c r="Q15" i="21"/>
  <c r="Q16" i="21"/>
  <c r="Q17" i="21"/>
  <c r="Q18" i="21"/>
  <c r="Q19" i="21"/>
  <c r="Q20" i="21"/>
  <c r="Q21" i="21"/>
  <c r="Q22" i="21"/>
  <c r="Q23" i="21"/>
  <c r="Q14" i="21"/>
  <c r="D12" i="30"/>
  <c r="D14" i="27" s="1"/>
  <c r="C12" i="30"/>
  <c r="C14" i="27" s="1"/>
  <c r="K14" i="27" s="1"/>
  <c r="B3" i="30"/>
  <c r="J50" i="18"/>
  <c r="J39" i="18"/>
  <c r="J19" i="18"/>
  <c r="J9" i="18"/>
  <c r="J59" i="18" s="1"/>
  <c r="E50" i="18"/>
  <c r="D50" i="18"/>
  <c r="E39" i="18"/>
  <c r="D39" i="18"/>
  <c r="E19" i="18"/>
  <c r="D19" i="18"/>
  <c r="D9" i="18"/>
  <c r="E9" i="18"/>
  <c r="E59" i="18" s="1"/>
  <c r="D13" i="27" s="1"/>
  <c r="D14" i="20"/>
  <c r="D17" i="27" s="1"/>
  <c r="C14" i="20"/>
  <c r="E14" i="20"/>
  <c r="J15" i="27"/>
  <c r="I15" i="27"/>
  <c r="H15" i="27"/>
  <c r="G15" i="27"/>
  <c r="F15" i="27"/>
  <c r="E15" i="27"/>
  <c r="I24" i="21"/>
  <c r="H24" i="21"/>
  <c r="G16" i="27"/>
  <c r="J16" i="27"/>
  <c r="I16" i="27"/>
  <c r="H16" i="27"/>
  <c r="F16" i="27"/>
  <c r="E16" i="27"/>
  <c r="N23" i="29"/>
  <c r="L23" i="29"/>
  <c r="J23" i="29"/>
  <c r="H23" i="29"/>
  <c r="F23" i="29"/>
  <c r="N21" i="29"/>
  <c r="L21" i="29"/>
  <c r="J21" i="29"/>
  <c r="H21" i="29"/>
  <c r="F21" i="29"/>
  <c r="D21" i="29"/>
  <c r="N14" i="29"/>
  <c r="N12" i="29"/>
  <c r="L14" i="29"/>
  <c r="L12" i="29"/>
  <c r="J12" i="29"/>
  <c r="J14" i="29"/>
  <c r="H14" i="29"/>
  <c r="H12" i="29"/>
  <c r="F12" i="29"/>
  <c r="F14" i="29"/>
  <c r="D14" i="29"/>
  <c r="D12" i="29"/>
  <c r="D13" i="29"/>
  <c r="D11" i="29"/>
  <c r="F26" i="19"/>
  <c r="F25" i="19"/>
  <c r="F24" i="19"/>
  <c r="F23" i="19"/>
  <c r="F22" i="19"/>
  <c r="F21" i="19"/>
  <c r="F20" i="19"/>
  <c r="F19" i="19"/>
  <c r="F18" i="19"/>
  <c r="F17" i="19"/>
  <c r="F16" i="19"/>
  <c r="F15" i="19"/>
  <c r="F14" i="19"/>
  <c r="F27" i="19" s="1"/>
  <c r="F13" i="19"/>
  <c r="F12" i="19"/>
  <c r="F11" i="19"/>
  <c r="G27" i="19"/>
  <c r="E27" i="19"/>
  <c r="I20" i="25"/>
  <c r="D19" i="27" s="1"/>
  <c r="C16" i="27"/>
  <c r="N13" i="29"/>
  <c r="N11" i="29"/>
  <c r="L13" i="29"/>
  <c r="L11" i="29"/>
  <c r="J13" i="29"/>
  <c r="J11" i="29"/>
  <c r="H13" i="29"/>
  <c r="H11" i="29"/>
  <c r="F13" i="29"/>
  <c r="F11" i="29"/>
  <c r="F13" i="27" l="1"/>
  <c r="G13" i="27"/>
  <c r="H13" i="27"/>
  <c r="I13" i="27"/>
  <c r="J13" i="27"/>
  <c r="E13" i="27"/>
  <c r="K15" i="27"/>
  <c r="D18" i="27"/>
  <c r="D15" i="29"/>
  <c r="D23" i="29" s="1"/>
  <c r="B3" i="29" l="1"/>
  <c r="N15" i="29" l="1"/>
  <c r="J15" i="29"/>
  <c r="F15" i="29"/>
  <c r="H15" i="29"/>
  <c r="L15" i="29"/>
  <c r="K16" i="27" l="1"/>
  <c r="B4" i="28"/>
  <c r="A2" i="28"/>
  <c r="B3" i="27"/>
  <c r="P19" i="25"/>
  <c r="P18" i="25"/>
  <c r="P17" i="25"/>
  <c r="P16" i="25"/>
  <c r="P15" i="25"/>
  <c r="P14" i="25"/>
  <c r="P13" i="25"/>
  <c r="P12" i="25"/>
  <c r="P11" i="25"/>
  <c r="P10" i="25"/>
  <c r="J20" i="25"/>
  <c r="E19" i="27" s="1"/>
  <c r="P23" i="21"/>
  <c r="P22" i="21"/>
  <c r="P21" i="21"/>
  <c r="P20" i="21"/>
  <c r="P19" i="21"/>
  <c r="P18" i="21"/>
  <c r="P17" i="21"/>
  <c r="P16" i="21"/>
  <c r="P15" i="21"/>
  <c r="P14" i="21"/>
  <c r="J24" i="21"/>
  <c r="E18" i="27" s="1"/>
  <c r="E17" i="27"/>
  <c r="D26" i="19"/>
  <c r="D25" i="19"/>
  <c r="D24" i="19"/>
  <c r="D23" i="19"/>
  <c r="D22" i="19"/>
  <c r="D21" i="19"/>
  <c r="D20" i="19"/>
  <c r="D19" i="19"/>
  <c r="D18" i="19"/>
  <c r="D17" i="19"/>
  <c r="D16" i="19"/>
  <c r="D15" i="19"/>
  <c r="D14" i="19"/>
  <c r="D13" i="19"/>
  <c r="D12" i="19"/>
  <c r="D11" i="19"/>
  <c r="C27" i="19"/>
  <c r="C5" i="23"/>
  <c r="C5" i="25"/>
  <c r="C5" i="21"/>
  <c r="F5" i="20"/>
  <c r="C4" i="18"/>
  <c r="C5" i="17"/>
  <c r="D27" i="19" l="1"/>
  <c r="D59" i="18"/>
  <c r="C13" i="27" s="1"/>
  <c r="O20" i="25"/>
  <c r="J19" i="27" s="1"/>
  <c r="N20" i="25"/>
  <c r="I19" i="27" s="1"/>
  <c r="M20" i="25"/>
  <c r="H19" i="27" s="1"/>
  <c r="L20" i="25"/>
  <c r="G19" i="27" s="1"/>
  <c r="K20" i="25"/>
  <c r="F19" i="27" s="1"/>
  <c r="B3" i="25"/>
  <c r="C17" i="27"/>
  <c r="N11" i="19"/>
  <c r="N12" i="19"/>
  <c r="N13" i="19"/>
  <c r="N14" i="19"/>
  <c r="N15" i="19"/>
  <c r="N16" i="19"/>
  <c r="N17" i="19"/>
  <c r="N18" i="19"/>
  <c r="N19" i="19"/>
  <c r="N20" i="19"/>
  <c r="N21" i="19"/>
  <c r="N22" i="19"/>
  <c r="N23" i="19"/>
  <c r="N24" i="19"/>
  <c r="N25" i="19"/>
  <c r="N26" i="19"/>
  <c r="M27" i="19"/>
  <c r="L11" i="19"/>
  <c r="L12" i="19"/>
  <c r="L13" i="19"/>
  <c r="L14" i="19"/>
  <c r="L15" i="19"/>
  <c r="L16" i="19"/>
  <c r="L17" i="19"/>
  <c r="L18" i="19"/>
  <c r="L19" i="19"/>
  <c r="L20" i="19"/>
  <c r="L21" i="19"/>
  <c r="L22" i="19"/>
  <c r="L23" i="19"/>
  <c r="L24" i="19"/>
  <c r="L25" i="19"/>
  <c r="L26" i="19"/>
  <c r="K27" i="19"/>
  <c r="I27" i="19"/>
  <c r="J11" i="19"/>
  <c r="J12" i="19"/>
  <c r="J13" i="19"/>
  <c r="J14" i="19"/>
  <c r="J15" i="19"/>
  <c r="J16" i="19"/>
  <c r="J17" i="19"/>
  <c r="J18" i="19"/>
  <c r="J19" i="19"/>
  <c r="J20" i="19"/>
  <c r="J21" i="19"/>
  <c r="J22" i="19"/>
  <c r="J23" i="19"/>
  <c r="J24" i="19"/>
  <c r="J25" i="19"/>
  <c r="J26" i="19"/>
  <c r="H11" i="19"/>
  <c r="H12" i="19"/>
  <c r="H13" i="19"/>
  <c r="H14" i="19"/>
  <c r="H15" i="19"/>
  <c r="H16" i="19"/>
  <c r="H17" i="19"/>
  <c r="H18" i="19"/>
  <c r="H19" i="19"/>
  <c r="H20" i="19"/>
  <c r="H21" i="19"/>
  <c r="H22" i="19"/>
  <c r="H23" i="19"/>
  <c r="H24" i="19"/>
  <c r="H25" i="19"/>
  <c r="H26" i="19"/>
  <c r="F14" i="20"/>
  <c r="F17" i="27" s="1"/>
  <c r="O24" i="21"/>
  <c r="J18" i="27" s="1"/>
  <c r="E23" i="17"/>
  <c r="B25" i="19" s="1"/>
  <c r="E19" i="17"/>
  <c r="B21" i="19" s="1"/>
  <c r="B3" i="23"/>
  <c r="B3" i="21"/>
  <c r="B3" i="20"/>
  <c r="B3" i="19"/>
  <c r="B2" i="18"/>
  <c r="B3" i="17"/>
  <c r="E21" i="17"/>
  <c r="E22" i="17"/>
  <c r="E24" i="17"/>
  <c r="E20" i="17"/>
  <c r="E11" i="17"/>
  <c r="B13" i="19" s="1"/>
  <c r="E12" i="17"/>
  <c r="B14" i="19" s="1"/>
  <c r="E13" i="17"/>
  <c r="B15" i="19" s="1"/>
  <c r="E14" i="17"/>
  <c r="B16" i="19" s="1"/>
  <c r="E15" i="17"/>
  <c r="B17" i="19" s="1"/>
  <c r="E16" i="17"/>
  <c r="B18" i="19" s="1"/>
  <c r="E17" i="17"/>
  <c r="B19" i="19"/>
  <c r="E18" i="17"/>
  <c r="B20" i="19" s="1"/>
  <c r="E10" i="17"/>
  <c r="B12" i="19" s="1"/>
  <c r="N24" i="21"/>
  <c r="I18" i="27" s="1"/>
  <c r="M24" i="21"/>
  <c r="H18" i="27" s="1"/>
  <c r="L24" i="21"/>
  <c r="G18" i="27" s="1"/>
  <c r="I14" i="20"/>
  <c r="I17" i="27" s="1"/>
  <c r="J14" i="20"/>
  <c r="J17" i="27" s="1"/>
  <c r="H14" i="20"/>
  <c r="H17" i="27" s="1"/>
  <c r="G14" i="20"/>
  <c r="G17" i="27" s="1"/>
  <c r="K24" i="21"/>
  <c r="F18" i="27" s="1"/>
  <c r="D20" i="27" l="1"/>
  <c r="K17" i="27"/>
  <c r="L27" i="19"/>
  <c r="P24" i="21"/>
  <c r="H27" i="19"/>
  <c r="J27" i="19"/>
  <c r="N27" i="19"/>
  <c r="P20" i="25"/>
  <c r="H20" i="25"/>
  <c r="C19" i="27" s="1"/>
  <c r="K19" i="27" l="1"/>
  <c r="C18" i="27"/>
  <c r="C20" i="27" s="1"/>
  <c r="Q24" i="21"/>
  <c r="Q20" i="25"/>
  <c r="F20" i="27" l="1"/>
  <c r="G20" i="27"/>
  <c r="H20" i="27"/>
  <c r="I20" i="27"/>
  <c r="J20" i="27"/>
  <c r="K18" i="27"/>
  <c r="E20" i="27" l="1"/>
  <c r="K13" i="27"/>
  <c r="K20" i="27" s="1"/>
</calcChain>
</file>

<file path=xl/sharedStrings.xml><?xml version="1.0" encoding="utf-8"?>
<sst xmlns="http://schemas.openxmlformats.org/spreadsheetml/2006/main" count="443" uniqueCount="264">
  <si>
    <t>PRMP MES CPEC RFP</t>
  </si>
  <si>
    <t>Table of Contents</t>
  </si>
  <si>
    <t>Vendor Name:</t>
  </si>
  <si>
    <t>&lt;Insert Name&gt;</t>
  </si>
  <si>
    <t>Worksheet Title/Hyperlink</t>
  </si>
  <si>
    <t>Description</t>
  </si>
  <si>
    <t>1. Instructions</t>
  </si>
  <si>
    <t>Instructions for completing the Cost Workbook in accordance with the RFP.</t>
  </si>
  <si>
    <t>2. Cost Summary</t>
  </si>
  <si>
    <t xml:space="preserve">Worksheet that summarizes total proposed costs.  Vendors have no enterable fields on this tab. </t>
  </si>
  <si>
    <t>3. Labor Rates</t>
  </si>
  <si>
    <t>Worksheet for vendor to itemize hourly rate structures for proposed project staff.</t>
  </si>
  <si>
    <t>4. Project Deliverables</t>
  </si>
  <si>
    <t>Worksheet describing project deliverables during implementation and maintenance.</t>
  </si>
  <si>
    <t>Worksheet for vendor to specify hours for each role in support of M&amp;O activities.</t>
  </si>
  <si>
    <t>Worksheet for vendor to itemize provider enrollment and credentialing activity costs.</t>
  </si>
  <si>
    <t>Worksheet for vendor to itemize hosting and disaster recovery costs.</t>
  </si>
  <si>
    <t>Worksheet for vendor to itemize all one-time and ongoing packaged software costs.</t>
  </si>
  <si>
    <t>Worksheet for vendor to itemize all one-time and ongoing hardware costs (if applicable).</t>
  </si>
  <si>
    <t>Worksheet for vendor to itemize all assumptions upon which its pricing is dependent.</t>
  </si>
  <si>
    <t>Vendor:</t>
  </si>
  <si>
    <t>Please refer to the RFP document for details describing the services and scope of the PRMP MES CPEC RFP in accordance with this Cost Workbook. In addition to the items below, the PRMP expects vendors to review the Cost Proposal Instructions in the RFP.</t>
  </si>
  <si>
    <t>No.</t>
  </si>
  <si>
    <t>Instructions</t>
  </si>
  <si>
    <t>Location</t>
  </si>
  <si>
    <t>This Microsoft Excel Cost Workbook contains multiple worksheets designed to provide a robust understanding of the costing models used by the vendor. Use of this Cost Workbook is essential for PRMP to evaluate the vendor's proposal, and it is essential the vendor use this form in preparing its pricing response to this RFP.</t>
  </si>
  <si>
    <t>All tabs</t>
  </si>
  <si>
    <t xml:space="preserve">Completion of the PRMP Cost Workbook is mandatory. Any cost-related data including the completed PRMP Cost Workbook must only be submitted with Package 2: Cost Proposal as per the RFP. </t>
  </si>
  <si>
    <t xml:space="preserve">The worksheet labeled TOC (Table of Contents) contains brief descriptions of each spreadsheet, as well as convenient one-click navigation of the Cost Workbook. Vendors must enter their "Vendor Name" in each worksheet. </t>
  </si>
  <si>
    <t>Each worksheet is designed to elicit specific pricing information related to the RFP.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</si>
  <si>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The "Cost Summary" tab will be automatically calculated using the information entered on the other worksheets. vendor must not change or modify content on this tab.</t>
  </si>
  <si>
    <t xml:space="preserve">PRMP will use the "Labor Rates" supplied by the vendor as a rate card for all future change requests, this includes statement of work covering the delivery and integration of additional data sources not identified during the solution's initial implementation. </t>
  </si>
  <si>
    <t xml:space="preserve">3. Labor Rates </t>
  </si>
  <si>
    <r>
      <rPr>
        <sz val="11"/>
        <color rgb="FF000000"/>
        <rFont val="Calibri"/>
      </rPr>
      <t xml:space="preserve">Project deliverables will be charged using a firm-fixed-price. It is expected that the proposed cost per deliverable is </t>
    </r>
    <r>
      <rPr>
        <b/>
        <sz val="11"/>
        <color rgb="FF000000"/>
        <rFont val="Calibri"/>
      </rPr>
      <t>all inclusive of initial submission and any updates or maintenance required</t>
    </r>
    <r>
      <rPr>
        <sz val="11"/>
        <color rgb="FF000000"/>
        <rFont val="Calibri"/>
      </rPr>
      <t>. Payments will be made using a deliverables-based approach.</t>
    </r>
  </si>
  <si>
    <t>The list of deliverables provided in this document are deliverables PRMP has identified as critical for the PRMP MES CPEC RFP.  All tasks associated with the implementation services proposed must be included in the total one-time cost for that service.</t>
  </si>
  <si>
    <t>Maintenance and Operations service fees will be calculated based on the Labor Rate and the required number of vendor hours expended per year. Payments will be made monthly.</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</si>
  <si>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project, but WILL BE considered a costing model and pricing structure commitment, if the vendor is selected.</t>
  </si>
  <si>
    <t>Notes</t>
  </si>
  <si>
    <t>The costs on this worksheet will be automatically calculated using the information entered on the other worksheets. It is the responsibility of the vendor to ensure spreadsheet calculations are correct.</t>
  </si>
  <si>
    <t>Total Cost Summary</t>
  </si>
  <si>
    <t>Implementation</t>
  </si>
  <si>
    <t>Maintenance and Operations Base Term</t>
  </si>
  <si>
    <t>Optional Term 1</t>
  </si>
  <si>
    <t>Optional Term 2</t>
  </si>
  <si>
    <t>Total Costs</t>
  </si>
  <si>
    <t>Year 1</t>
  </si>
  <si>
    <t>Year 2</t>
  </si>
  <si>
    <t>Year 3</t>
  </si>
  <si>
    <t>Year 4</t>
  </si>
  <si>
    <t>Year 5</t>
  </si>
  <si>
    <t>Year 6</t>
  </si>
  <si>
    <t>Project Deliverables</t>
  </si>
  <si>
    <t>Data Conversion</t>
  </si>
  <si>
    <t>Maintenance and Operations Support</t>
  </si>
  <si>
    <t>Operations - CVO Services</t>
  </si>
  <si>
    <t>Hosting and Disaster Recovery</t>
  </si>
  <si>
    <t>Packaged Software</t>
  </si>
  <si>
    <t>Hardware (If applicable)</t>
  </si>
  <si>
    <t>Total</t>
  </si>
  <si>
    <r>
      <t xml:space="preserve">Implementation Services 
</t>
    </r>
    <r>
      <rPr>
        <b/>
        <u/>
        <sz val="11"/>
        <color theme="0"/>
        <rFont val="Calibri"/>
        <family val="2"/>
        <scheme val="minor"/>
      </rPr>
      <t>Hourly Rates</t>
    </r>
  </si>
  <si>
    <r>
      <t xml:space="preserve">Maintenance and Operations Services
</t>
    </r>
    <r>
      <rPr>
        <b/>
        <u/>
        <sz val="11"/>
        <color theme="0"/>
        <rFont val="Calibri"/>
        <family val="2"/>
        <scheme val="minor"/>
      </rPr>
      <t>Hourly Rates</t>
    </r>
  </si>
  <si>
    <t>Staff Position</t>
  </si>
  <si>
    <t>Rate</t>
  </si>
  <si>
    <t>Base Term
Year 1</t>
  </si>
  <si>
    <t>Base Term 
Year 2</t>
  </si>
  <si>
    <t>Optional Term 1
Year 3</t>
  </si>
  <si>
    <t>Optional Term 1
Year 4</t>
  </si>
  <si>
    <t>Optional Term 2
Year 5</t>
  </si>
  <si>
    <t>Optional Term 2
Year 6</t>
  </si>
  <si>
    <t>Account Manager</t>
  </si>
  <si>
    <t>Project Manager</t>
  </si>
  <si>
    <t>Business Lead</t>
  </si>
  <si>
    <t>Technical Lead</t>
  </si>
  <si>
    <t>Implementation Manager</t>
  </si>
  <si>
    <t>Operations Manager</t>
  </si>
  <si>
    <t>Quality Assurance Manager</t>
  </si>
  <si>
    <t>Testing Manager</t>
  </si>
  <si>
    <t>Certification Lead</t>
  </si>
  <si>
    <t>Document  Management Lead</t>
  </si>
  <si>
    <t>Information Security Architect/ Privacy Data Protection Officer</t>
  </si>
  <si>
    <t>Training Manager</t>
  </si>
  <si>
    <t>Provider Enrollment Manager</t>
  </si>
  <si>
    <t>Provider Credentialing Manager</t>
  </si>
  <si>
    <t>Additional Role 1</t>
  </si>
  <si>
    <t>Additional Role 2</t>
  </si>
  <si>
    <r>
      <rPr>
        <b/>
        <sz val="11"/>
        <color rgb="FF000000"/>
        <rFont val="Calibri"/>
      </rPr>
      <t xml:space="preserve">Description
</t>
    </r>
    <r>
      <rPr>
        <sz val="11"/>
        <color rgb="FF000000"/>
        <rFont val="Calibri"/>
      </rPr>
      <t>Draft versions and maintenance of deliverables are to be included in cost. DDI costs for CVO services, as specified in the RFP, should be built into the deliverables.
The deliverables within each payment milestones will be updated to streamline with the Vendor's submitted RFP response, Initial Project Schedule (Attachment H).
This table includes recurring status reports and the deliverables mandating updates and maintenance throughout the term of the contract.
Note: these hours and costs should not be included on the Maintenance and Operations tab.</t>
    </r>
  </si>
  <si>
    <t>Deliverable Cost</t>
  </si>
  <si>
    <t>Estimated Hours to Complete</t>
  </si>
  <si>
    <t>Estimated Completion Date</t>
  </si>
  <si>
    <t>Estimated Contract Year of Completion (1 or 2)</t>
  </si>
  <si>
    <t xml:space="preserve">Total Monthly Cost of Recurring Deliverables
</t>
  </si>
  <si>
    <t>Monthly Recurring Deliverable Cost</t>
  </si>
  <si>
    <t>Estimated Hours to Complete per Submission</t>
  </si>
  <si>
    <t>Task Group 1 - Project Initiation and Planning</t>
  </si>
  <si>
    <t>Payment Milestone 1: Project Initiation Complete
RFP Deliverable ID</t>
  </si>
  <si>
    <t>D01</t>
  </si>
  <si>
    <t>Weekly Project Status Report</t>
  </si>
  <si>
    <t>D02</t>
  </si>
  <si>
    <t>Project Schedule</t>
  </si>
  <si>
    <t>D03</t>
  </si>
  <si>
    <t>Kickoff Meeting Materials</t>
  </si>
  <si>
    <t>D04</t>
  </si>
  <si>
    <t>Project Management Plan</t>
  </si>
  <si>
    <t>D05</t>
  </si>
  <si>
    <t>Outcomes Management Plan</t>
  </si>
  <si>
    <t>D06</t>
  </si>
  <si>
    <t>Certification Plan</t>
  </si>
  <si>
    <t>D07</t>
  </si>
  <si>
    <t>Intake Form</t>
  </si>
  <si>
    <t>D08</t>
  </si>
  <si>
    <t>Roadmap/Timeline</t>
  </si>
  <si>
    <t>Task Group 2 - Solution Design and Testing</t>
  </si>
  <si>
    <t>Payment Milestone 2: Solution Design
RFP Deliverable ID</t>
  </si>
  <si>
    <t>D09</t>
  </si>
  <si>
    <t>Outcomes Traceability Matrix (OTM)</t>
  </si>
  <si>
    <t>D10</t>
  </si>
  <si>
    <t>Operational Readiness Plan (ORP)</t>
  </si>
  <si>
    <t>D11</t>
  </si>
  <si>
    <t>Master Test Plan</t>
  </si>
  <si>
    <t>D12</t>
  </si>
  <si>
    <t>System Configuration Management Plan</t>
  </si>
  <si>
    <t>D13</t>
  </si>
  <si>
    <t>System Integration Plan</t>
  </si>
  <si>
    <t>D14</t>
  </si>
  <si>
    <t>Interface Design Strategy</t>
  </si>
  <si>
    <t>D15</t>
  </si>
  <si>
    <t>Capacity Plan</t>
  </si>
  <si>
    <t>D16</t>
  </si>
  <si>
    <t>Database Design Document</t>
  </si>
  <si>
    <t>D17</t>
  </si>
  <si>
    <t>Data Conversion Plan</t>
  </si>
  <si>
    <t>D18</t>
  </si>
  <si>
    <t>Data Management Plan</t>
  </si>
  <si>
    <t>D19</t>
  </si>
  <si>
    <t>Detailed System Design (DSD) Document</t>
  </si>
  <si>
    <t>D20</t>
  </si>
  <si>
    <t>Incident Management Plan</t>
  </si>
  <si>
    <t>D21</t>
  </si>
  <si>
    <t>Disaster Recovery and Business Continuity Plan</t>
  </si>
  <si>
    <t>D22</t>
  </si>
  <si>
    <t>Training Plan (With Training Schedule)</t>
  </si>
  <si>
    <t>D23</t>
  </si>
  <si>
    <t>Test Cases &amp; Scripts</t>
  </si>
  <si>
    <t>D24</t>
  </si>
  <si>
    <t>System Readiness Certification for User Acceptance Testing (UAT)</t>
  </si>
  <si>
    <t>D25</t>
  </si>
  <si>
    <t>System Requirement Document/Backlog of User Stories and Use Cases</t>
  </si>
  <si>
    <t>D26</t>
  </si>
  <si>
    <t>Test Results</t>
  </si>
  <si>
    <t>Task Group 3 - Solution Deployment</t>
  </si>
  <si>
    <t>Payment Milestone 3: Solution Deployment
RFP Deliverable ID</t>
  </si>
  <si>
    <t>D27</t>
  </si>
  <si>
    <t>HIPAA Statement</t>
  </si>
  <si>
    <t>D28</t>
  </si>
  <si>
    <t>Independent, Third-Party Security, and Privacy Controls Assessment Report</t>
  </si>
  <si>
    <t>D29</t>
  </si>
  <si>
    <t>Operations Schedule</t>
  </si>
  <si>
    <t>D30</t>
  </si>
  <si>
    <t>System Acceptance Letter</t>
  </si>
  <si>
    <t>D31</t>
  </si>
  <si>
    <t>Implementation Plan</t>
  </si>
  <si>
    <t>D32</t>
  </si>
  <si>
    <t>System Operations Plan</t>
  </si>
  <si>
    <t>D33</t>
  </si>
  <si>
    <t>Training Materials</t>
  </si>
  <si>
    <t>D34</t>
  </si>
  <si>
    <t xml:space="preserve">Product Documentation  </t>
  </si>
  <si>
    <t>D35</t>
  </si>
  <si>
    <t>Production Screenshots, Reports, and Data</t>
  </si>
  <si>
    <t>Task Group 4 - Project Monitor and Control</t>
  </si>
  <si>
    <t>Reoccurring Implementation and Operations Invoice
RFP Deliverable ID</t>
  </si>
  <si>
    <t>D36</t>
  </si>
  <si>
    <t>Weekly Credentialing Activity Report</t>
  </si>
  <si>
    <t>D37</t>
  </si>
  <si>
    <t>Weekly Enrollment Activity Report</t>
  </si>
  <si>
    <t>D38</t>
  </si>
  <si>
    <t>Monthly Ongoing Monitoring Report</t>
  </si>
  <si>
    <t>D39</t>
  </si>
  <si>
    <t>System Performance Report</t>
  </si>
  <si>
    <t>D40</t>
  </si>
  <si>
    <t>Certification Request Letter</t>
  </si>
  <si>
    <t>D41</t>
  </si>
  <si>
    <t>Provider Satisfaction Surveys</t>
  </si>
  <si>
    <t>D42</t>
  </si>
  <si>
    <t>Provider Satisfaction Survey Results Report</t>
  </si>
  <si>
    <t>D43</t>
  </si>
  <si>
    <t>Turnover and Closeout Management Plan</t>
  </si>
  <si>
    <t>Total Annual Deliverables Cost</t>
  </si>
  <si>
    <t>5. Data Conversion</t>
  </si>
  <si>
    <t>Implementation - Base Term</t>
  </si>
  <si>
    <t>Services</t>
  </si>
  <si>
    <t>Data Conversion Cost Breakdown</t>
  </si>
  <si>
    <t>Total Data Conversion Costs</t>
  </si>
  <si>
    <t>6. Maintenance &amp; Operations Support</t>
  </si>
  <si>
    <t>Maintenance and Operations Support - Proposed Staffing Level and Costs</t>
  </si>
  <si>
    <t>Base Term</t>
  </si>
  <si>
    <t>Option Term 1</t>
  </si>
  <si>
    <t>Hours</t>
  </si>
  <si>
    <t>Total Cost</t>
  </si>
  <si>
    <t>7. Operations - CVO Services</t>
  </si>
  <si>
    <t>Base Year</t>
  </si>
  <si>
    <t>CVO Volume</t>
  </si>
  <si>
    <t>Price per Transaction</t>
  </si>
  <si>
    <t>Annual cost</t>
  </si>
  <si>
    <t>Price per transaction</t>
  </si>
  <si>
    <t>All enrollment activities &lt;1,000 providers per month</t>
  </si>
  <si>
    <t>All enrollment activities &gt;1,000 providers per month</t>
  </si>
  <si>
    <t>All credentialing activities &lt;1,000 providers per month</t>
  </si>
  <si>
    <t>All credentialing activities &gt;1,000 providers per month</t>
  </si>
  <si>
    <t>Operations - Passed on Costs for CVO Services/Fixed Price for CVO Services</t>
  </si>
  <si>
    <t>Fixed Price per Provider</t>
  </si>
  <si>
    <t>Fixed Fee</t>
  </si>
  <si>
    <t>8. Hosting &amp; Disaster Recovery</t>
  </si>
  <si>
    <t>Maintenance &amp; Operations - Base Term</t>
  </si>
  <si>
    <t>Hosting Option</t>
  </si>
  <si>
    <t>Hosting</t>
  </si>
  <si>
    <t>Disaster Recovery Option</t>
  </si>
  <si>
    <t>Disaster Recovery</t>
  </si>
  <si>
    <t>Total Hosting and Disaster Recovery Costs</t>
  </si>
  <si>
    <t>9. Packaged Software</t>
  </si>
  <si>
    <t>Support Fees under this contract may not increase from one Support Period to the next by more than a percentage identified by the vendor, for any license in the Software tab. Further, in no event will the Support Fee PRMP pays be greater than the fee paid by any other customer of the vendor for the same type license.</t>
  </si>
  <si>
    <t xml:space="preserve">Packaged Software Costs (Initial Purchase and Ongoing Maintenance by Year) </t>
  </si>
  <si>
    <t>Software Item #</t>
  </si>
  <si>
    <t xml:space="preserve">Attachment </t>
  </si>
  <si>
    <t>Attachment Section</t>
  </si>
  <si>
    <t>Software Item</t>
  </si>
  <si>
    <t>Per Unit Cost</t>
  </si>
  <si>
    <t>Quantity</t>
  </si>
  <si>
    <t>Maintenance &amp; Operations - 
Base Term</t>
  </si>
  <si>
    <t>Total Ongoing Costs</t>
  </si>
  <si>
    <t>Total Gross Costs</t>
  </si>
  <si>
    <t>Total Packaged Software Costs</t>
  </si>
  <si>
    <t>Packaged Software Specifications</t>
  </si>
  <si>
    <t>Attachment</t>
  </si>
  <si>
    <t>Environment (e.g., Development, Test, Training, Production)</t>
  </si>
  <si>
    <t>Manufacturer</t>
  </si>
  <si>
    <t>Brand Name</t>
  </si>
  <si>
    <t>Version Number</t>
  </si>
  <si>
    <t>Utility / Systems Management Software, DBMS, Data Warehouse, Other</t>
  </si>
  <si>
    <t>Operating System</t>
  </si>
  <si>
    <t>Detailed Description
(e.g., Functionality, Purpose)</t>
  </si>
  <si>
    <t>Earliest Proposed Purchase Date</t>
  </si>
  <si>
    <t>10. Hardware</t>
  </si>
  <si>
    <t xml:space="preserve">Hardware Costs (Initial Purchase and Ongoing Maintenance by Year) </t>
  </si>
  <si>
    <t>Hardware Item #</t>
  </si>
  <si>
    <t>Hardware Item</t>
  </si>
  <si>
    <t>Total Hardware Costs</t>
  </si>
  <si>
    <t>Hardware Specifications</t>
  </si>
  <si>
    <t>Model Number</t>
  </si>
  <si>
    <t>11. Assumptions</t>
  </si>
  <si>
    <t>Item #</t>
  </si>
  <si>
    <t>Rationale</t>
  </si>
  <si>
    <t>Cost Impact If Assumption is Invalid</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</si>
  <si>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
The vendor should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</si>
  <si>
    <t>6. Maint &amp; Ops Support</t>
  </si>
  <si>
    <t>10. Hardware (If Applicable)</t>
  </si>
  <si>
    <t>Five years' worth of provider enrollment and credentialing data sourced from at least five solutions</t>
  </si>
  <si>
    <t>Total Cost of Non-Recurring Deliverables (Year 1)</t>
  </si>
  <si>
    <t>Total Cost of Non-Recurring Deliverables (Year 2)</t>
  </si>
  <si>
    <t>Worksheet for vendor to specify costs associated with data conversion.</t>
  </si>
  <si>
    <t>The vendor should specify costs for data conversion of five years worth of data from at least five solutions. The vendor should specify their costs by contract year (Year 1 or Year 2).</t>
  </si>
  <si>
    <t>The proposal shall list the proposed software manufacturer, brand name, module name, and version number for the items being proposed.  
Costs shall include licensing that covers all environments (e.g., Development, Test, Training, Production). All required Packaged Software Items shall be included on this worksheet (e.g., Utility/System Management Software, Database Management System (DBMS), Data Warehouse, Other). All costs associated with the purchase, delivery, installation, inspection, licenses, and production of the Software components shall be loaded into the Software Cost.
Vendors may insert additional rows as required.  It is the responsibility of the vendor to ensure spreadsheet calculations are correct. The Total Ongoing Costs and Total Gross Costs columns are for reference only. The cost pulled into the cost summary will include the Total Packaged Software Costs from each contract year.
All software and associated warranty and maintenance documents must be purchased in PRMP name. The Vendor must provide PRMP with all documentation related to software purchases including, but not limited to invoices, packing slips, license agreements, and other details that may be required for audit and accounting. Software Items in the Packaged Software Costs table shall correspond to the Software Items in the Packaged Software Specifications table.</t>
  </si>
  <si>
    <r>
      <rPr>
        <sz val="11"/>
        <color rgb="FF000000"/>
        <rFont val="Calibri"/>
      </rPr>
      <t>If applicable, the vendor should describe all proposed hardware. If applicable, all costs associated with the purchase, delivery to the PRMP specified site, uncrating, unpacking, removal of crating/packing/skidding, positioning for installation, installation, inspection, licenses (e.g., operating system),</t>
    </r>
    <r>
      <rPr>
        <sz val="11"/>
        <rFont val="Calibri"/>
        <family val="2"/>
      </rPr>
      <t xml:space="preserve"> refresh </t>
    </r>
    <r>
      <rPr>
        <sz val="11"/>
        <color rgb="FF000000"/>
        <rFont val="Calibri"/>
      </rPr>
      <t xml:space="preserve">of the hardware shall be loaded into the Per Unit Cost. The vendor shall be responsible for the risk of loss or damages that occur during delivery and installation of the equipment. Costs shall include all environments (e.g., Development, Test, Training, Production).
The vendor may insert additional rows as required.  It is the responsibility of the vendor to ensure spreadsheet calculations are correct. The Total Ongoing Costs and Total Gross Costs columns are for reference only. The cost pulled into the cost summary will include the Total Hardware Costs from each contract year.
All hardware and associated warranty and maintenance documents must be purchased in PRMP name. The vendor must provide PRMP with all documentation related to hardware purchases including, but not limited to invoices, packing slips, license agreements, and other details that may be required for audit and accounting. Hardware Items in the Hardware Costs table shall correspond to the Hardware Items in the Hardware Specifications table.
</t>
    </r>
  </si>
  <si>
    <t xml:space="preserve">If the total implementation period is longer than 24 months, the vendor is required to provide an assumption in Tab 11 stipulating that part of Year 3 will be implementation costs. PRMP will then understand that part of Year 3 M&amp;O costs will be a smaller figure for the months left in Year 3. If the total implementation period is shorter than 24 months, the vendor should include M&amp;O costs for Year 1 and/or Year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</si>
</sst>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409]mmm\-yy;@"/>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u/>
      <sz val="11"/>
      <color theme="0"/>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i/>
      <sz val="11"/>
      <color theme="1"/>
      <name val="Calibri"/>
      <family val="2"/>
      <scheme val="minor"/>
    </font>
    <font>
      <sz val="11"/>
      <color theme="1"/>
      <name val="Calibri"/>
      <family val="2"/>
    </font>
    <font>
      <b/>
      <i/>
      <sz val="12"/>
      <color theme="1"/>
      <name val="Calibri"/>
      <family val="2"/>
      <scheme val="minor"/>
    </font>
    <font>
      <i/>
      <sz val="11"/>
      <name val="Calibri"/>
      <family val="2"/>
      <scheme val="minor"/>
    </font>
    <font>
      <b/>
      <sz val="10"/>
      <color theme="1"/>
      <name val="Calibri"/>
      <family val="2"/>
      <scheme val="minor"/>
    </font>
    <font>
      <sz val="8"/>
      <name val="Calibri"/>
      <family val="2"/>
      <scheme val="minor"/>
    </font>
    <font>
      <sz val="11"/>
      <color rgb="FFFFFFFF"/>
      <name val="Calibri"/>
      <family val="2"/>
      <scheme val="minor"/>
    </font>
    <font>
      <sz val="11"/>
      <color rgb="FF000000"/>
      <name val="Calibri"/>
      <family val="2"/>
      <scheme val="minor"/>
    </font>
    <font>
      <sz val="11"/>
      <color rgb="FF000000"/>
      <name val="Calibri"/>
    </font>
    <font>
      <b/>
      <sz val="11"/>
      <color rgb="FF000000"/>
      <name val="Calibri"/>
    </font>
    <font>
      <sz val="11"/>
      <color rgb="FFFF0000"/>
      <name val="Calibri"/>
      <family val="2"/>
      <scheme val="minor"/>
    </font>
    <font>
      <b/>
      <sz val="14"/>
      <color rgb="FF981E32"/>
      <name val="Calibri"/>
      <family val="2"/>
      <scheme val="minor"/>
    </font>
    <font>
      <b/>
      <sz val="12"/>
      <color rgb="FF981E32"/>
      <name val="Calibri"/>
      <family val="2"/>
      <scheme val="minor"/>
    </font>
    <font>
      <sz val="11"/>
      <name val="Calibri"/>
      <family val="2"/>
    </font>
    <font>
      <sz val="11"/>
      <color rgb="FF444444"/>
      <name val="Calibri"/>
      <family val="2"/>
      <charset val="1"/>
    </font>
    <font>
      <sz val="11"/>
      <color rgb="FFBDD7EE"/>
      <name val="Calibri"/>
      <family val="2"/>
      <scheme val="minor"/>
    </font>
    <font>
      <sz val="11"/>
      <color theme="1"/>
      <name val="Calibri"/>
    </font>
  </fonts>
  <fills count="2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rgb="FF00527B"/>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DDEBF7"/>
        <bgColor indexed="64"/>
      </patternFill>
    </fill>
    <fill>
      <patternFill patternType="solid">
        <fgColor rgb="FFFFF2CC"/>
        <bgColor indexed="64"/>
      </patternFill>
    </fill>
    <fill>
      <patternFill patternType="solid">
        <fgColor rgb="FF000000"/>
        <bgColor indexed="64"/>
      </patternFill>
    </fill>
  </fills>
  <borders count="9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thin">
        <color rgb="FF031F73"/>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style="medium">
        <color indexed="64"/>
      </top>
      <bottom style="thin">
        <color auto="1"/>
      </bottom>
      <diagonal/>
    </border>
    <border>
      <left style="medium">
        <color indexed="64"/>
      </left>
      <right/>
      <top style="thin">
        <color auto="1"/>
      </top>
      <bottom/>
      <diagonal/>
    </border>
    <border>
      <left style="medium">
        <color rgb="FF000000"/>
      </left>
      <right/>
      <top style="medium">
        <color rgb="FF000000"/>
      </top>
      <bottom style="thin">
        <color auto="1"/>
      </bottom>
      <diagonal/>
    </border>
    <border>
      <left/>
      <right/>
      <top style="medium">
        <color rgb="FF000000"/>
      </top>
      <bottom style="thin">
        <color auto="1"/>
      </bottom>
      <diagonal/>
    </border>
    <border>
      <left/>
      <right style="medium">
        <color rgb="FF000000"/>
      </right>
      <top style="medium">
        <color rgb="FF000000"/>
      </top>
      <bottom style="thin">
        <color auto="1"/>
      </bottom>
      <diagonal/>
    </border>
    <border>
      <left style="medium">
        <color rgb="FF000000"/>
      </left>
      <right/>
      <top style="thin">
        <color auto="1"/>
      </top>
      <bottom style="medium">
        <color rgb="FF000000"/>
      </bottom>
      <diagonal/>
    </border>
    <border>
      <left/>
      <right/>
      <top style="thin">
        <color auto="1"/>
      </top>
      <bottom style="medium">
        <color rgb="FF000000"/>
      </bottom>
      <diagonal/>
    </border>
    <border>
      <left/>
      <right style="medium">
        <color rgb="FF000000"/>
      </right>
      <top style="thin">
        <color auto="1"/>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indexed="64"/>
      </top>
      <bottom/>
      <diagonal/>
    </border>
    <border>
      <left/>
      <right style="medium">
        <color rgb="FF000000"/>
      </right>
      <top/>
      <bottom style="medium">
        <color indexed="64"/>
      </bottom>
      <diagonal/>
    </border>
    <border>
      <left/>
      <right/>
      <top/>
      <bottom style="medium">
        <color rgb="FF000000"/>
      </bottom>
      <diagonal/>
    </border>
    <border>
      <left style="medium">
        <color indexed="64"/>
      </left>
      <right/>
      <top/>
      <bottom style="medium">
        <color rgb="FF000000"/>
      </bottom>
      <diagonal/>
    </border>
    <border>
      <left/>
      <right style="medium">
        <color rgb="FF000000"/>
      </right>
      <top style="medium">
        <color indexed="64"/>
      </top>
      <bottom style="thin">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medium">
        <color indexed="64"/>
      </bottom>
      <diagonal/>
    </border>
    <border>
      <left/>
      <right style="medium">
        <color rgb="FF000000"/>
      </right>
      <top style="thin">
        <color auto="1"/>
      </top>
      <bottom style="thin">
        <color auto="1"/>
      </bottom>
      <diagonal/>
    </border>
    <border>
      <left/>
      <right style="medium">
        <color rgb="FF000000"/>
      </right>
      <top style="medium">
        <color indexed="64"/>
      </top>
      <bottom style="medium">
        <color indexed="64"/>
      </bottom>
      <diagonal/>
    </border>
    <border>
      <left style="thin">
        <color auto="1"/>
      </left>
      <right style="medium">
        <color rgb="FF000000"/>
      </right>
      <top/>
      <bottom/>
      <diagonal/>
    </border>
    <border>
      <left style="thin">
        <color auto="1"/>
      </left>
      <right style="medium">
        <color rgb="FF000000"/>
      </right>
      <top/>
      <bottom style="thin">
        <color auto="1"/>
      </bottom>
      <diagonal/>
    </border>
    <border>
      <left style="thin">
        <color auto="1"/>
      </left>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thin">
        <color rgb="FF000000"/>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5" fillId="0" borderId="0"/>
  </cellStyleXfs>
  <cellXfs count="402">
    <xf numFmtId="0" fontId="0" fillId="0" borderId="0" xfId="0"/>
    <xf numFmtId="0" fontId="6" fillId="0" borderId="0" xfId="2" quotePrefix="1" applyBorder="1" applyAlignment="1"/>
    <xf numFmtId="0" fontId="6" fillId="0" borderId="0" xfId="2" applyBorder="1" applyAlignment="1"/>
    <xf numFmtId="0" fontId="0" fillId="0" borderId="0" xfId="0" applyAlignment="1">
      <alignment horizontal="center" vertical="center"/>
    </xf>
    <xf numFmtId="0" fontId="0" fillId="0" borderId="1" xfId="0" applyBorder="1"/>
    <xf numFmtId="0" fontId="0" fillId="0" borderId="1" xfId="0" applyBorder="1" applyAlignment="1">
      <alignment vertical="top" wrapText="1"/>
    </xf>
    <xf numFmtId="0" fontId="0" fillId="0" borderId="12" xfId="0" applyBorder="1" applyAlignment="1">
      <alignment vertical="top" wrapText="1"/>
    </xf>
    <xf numFmtId="44" fontId="0" fillId="6" borderId="1" xfId="1" applyFont="1" applyFill="1" applyBorder="1"/>
    <xf numFmtId="0" fontId="3" fillId="2" borderId="1" xfId="0" applyFont="1" applyFill="1" applyBorder="1" applyAlignment="1">
      <alignment horizontal="center" vertical="center"/>
    </xf>
    <xf numFmtId="0" fontId="0" fillId="6" borderId="1" xfId="0" applyFill="1" applyBorder="1"/>
    <xf numFmtId="0" fontId="0" fillId="0" borderId="0" xfId="0" applyAlignment="1">
      <alignment vertical="top" wrapText="1"/>
    </xf>
    <xf numFmtId="0" fontId="12" fillId="0" borderId="0" xfId="0" applyFont="1"/>
    <xf numFmtId="0" fontId="8" fillId="5" borderId="1"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44" fontId="0" fillId="5" borderId="1" xfId="0" applyNumberFormat="1" applyFill="1" applyBorder="1" applyAlignment="1">
      <alignment horizontal="center" vertical="center"/>
    </xf>
    <xf numFmtId="44" fontId="0" fillId="6" borderId="1" xfId="1" applyFont="1" applyFill="1" applyBorder="1" applyAlignment="1">
      <alignment horizontal="center" vertical="center"/>
    </xf>
    <xf numFmtId="44" fontId="0" fillId="5" borderId="14" xfId="0" applyNumberFormat="1" applyFill="1" applyBorder="1" applyAlignment="1">
      <alignment horizontal="center" vertical="center"/>
    </xf>
    <xf numFmtId="0" fontId="4" fillId="10" borderId="0" xfId="0" applyFont="1" applyFill="1"/>
    <xf numFmtId="0" fontId="10" fillId="10" borderId="16" xfId="0" applyFont="1" applyFill="1" applyBorder="1" applyAlignment="1">
      <alignment horizontal="left"/>
    </xf>
    <xf numFmtId="0" fontId="4" fillId="10" borderId="17" xfId="0" applyFont="1" applyFill="1" applyBorder="1"/>
    <xf numFmtId="0" fontId="4" fillId="10" borderId="18" xfId="0" applyFont="1" applyFill="1" applyBorder="1"/>
    <xf numFmtId="0" fontId="4" fillId="10" borderId="20" xfId="0" applyFont="1" applyFill="1" applyBorder="1"/>
    <xf numFmtId="44" fontId="0" fillId="8" borderId="14" xfId="0" applyNumberFormat="1" applyFill="1" applyBorder="1" applyAlignment="1">
      <alignment horizontal="center" vertical="center"/>
    </xf>
    <xf numFmtId="0" fontId="3" fillId="0" borderId="28" xfId="0" applyFont="1" applyBorder="1" applyAlignment="1">
      <alignment horizontal="left" vertical="center"/>
    </xf>
    <xf numFmtId="44" fontId="0" fillId="13" borderId="29" xfId="0" applyNumberFormat="1" applyFill="1" applyBorder="1" applyAlignment="1">
      <alignment horizontal="center" vertical="center"/>
    </xf>
    <xf numFmtId="0" fontId="3" fillId="0" borderId="28" xfId="0" applyFont="1" applyBorder="1" applyAlignment="1">
      <alignment horizontal="left" vertical="center" wrapText="1"/>
    </xf>
    <xf numFmtId="44" fontId="8" fillId="12" borderId="31" xfId="1" applyFont="1" applyFill="1" applyBorder="1" applyAlignment="1">
      <alignment horizontal="center" vertical="center"/>
    </xf>
    <xf numFmtId="0" fontId="7" fillId="10" borderId="19" xfId="0" applyFont="1" applyFill="1" applyBorder="1"/>
    <xf numFmtId="0" fontId="0" fillId="0" borderId="0" xfId="0" applyAlignment="1">
      <alignment horizontal="center"/>
    </xf>
    <xf numFmtId="164" fontId="8" fillId="12"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0" fontId="5" fillId="3" borderId="12" xfId="0" applyFont="1" applyFill="1" applyBorder="1" applyAlignment="1">
      <alignment horizontal="right" vertical="center"/>
    </xf>
    <xf numFmtId="0" fontId="5" fillId="3" borderId="21" xfId="0" applyFont="1" applyFill="1" applyBorder="1" applyAlignment="1">
      <alignment horizontal="right"/>
    </xf>
    <xf numFmtId="0" fontId="3" fillId="2" borderId="28" xfId="0" applyFont="1" applyFill="1" applyBorder="1" applyAlignment="1">
      <alignment horizontal="center" vertical="center"/>
    </xf>
    <xf numFmtId="0" fontId="0" fillId="0" borderId="28" xfId="0" applyBorder="1"/>
    <xf numFmtId="0" fontId="0" fillId="9" borderId="28" xfId="0" applyFill="1" applyBorder="1"/>
    <xf numFmtId="0" fontId="0" fillId="0" borderId="28"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vertical="top" wrapText="1"/>
    </xf>
    <xf numFmtId="0" fontId="0" fillId="0" borderId="32" xfId="0" applyBorder="1" applyAlignment="1">
      <alignment horizontal="center" vertical="center" wrapText="1"/>
    </xf>
    <xf numFmtId="44" fontId="0" fillId="6" borderId="29" xfId="1" applyFont="1" applyFill="1" applyBorder="1"/>
    <xf numFmtId="0" fontId="0" fillId="6" borderId="28" xfId="0" applyFill="1" applyBorder="1"/>
    <xf numFmtId="0" fontId="0" fillId="6" borderId="30" xfId="0" applyFill="1" applyBorder="1"/>
    <xf numFmtId="44" fontId="0" fillId="6" borderId="32" xfId="1" applyFont="1" applyFill="1" applyBorder="1"/>
    <xf numFmtId="44" fontId="0" fillId="6" borderId="31" xfId="1" applyFont="1" applyFill="1" applyBorder="1"/>
    <xf numFmtId="164" fontId="8" fillId="12" borderId="29" xfId="0" applyNumberFormat="1" applyFont="1" applyFill="1" applyBorder="1" applyAlignment="1">
      <alignment horizontal="center" vertical="center" wrapText="1"/>
    </xf>
    <xf numFmtId="0" fontId="0" fillId="0" borderId="28" xfId="0" applyBorder="1" applyAlignment="1">
      <alignment horizontal="center"/>
    </xf>
    <xf numFmtId="0" fontId="0" fillId="0" borderId="26" xfId="0" applyBorder="1" applyAlignment="1">
      <alignment horizontal="center"/>
    </xf>
    <xf numFmtId="0" fontId="8" fillId="5" borderId="30" xfId="0" applyFont="1" applyFill="1" applyBorder="1" applyAlignment="1">
      <alignment horizontal="center" vertical="center" wrapText="1"/>
    </xf>
    <xf numFmtId="44" fontId="0" fillId="13" borderId="1" xfId="1" applyFont="1" applyFill="1" applyBorder="1" applyAlignment="1">
      <alignment horizontal="center" vertical="center"/>
    </xf>
    <xf numFmtId="0" fontId="8" fillId="12" borderId="30" xfId="0" applyFont="1" applyFill="1" applyBorder="1" applyAlignment="1">
      <alignment horizontal="right"/>
    </xf>
    <xf numFmtId="0" fontId="8" fillId="12" borderId="31" xfId="0" applyFont="1" applyFill="1" applyBorder="1" applyAlignment="1">
      <alignment horizontal="center" vertical="center"/>
    </xf>
    <xf numFmtId="0" fontId="5" fillId="3" borderId="21" xfId="0" applyFont="1" applyFill="1" applyBorder="1" applyAlignment="1">
      <alignment horizontal="right" vertical="top"/>
    </xf>
    <xf numFmtId="0" fontId="0" fillId="13" borderId="28" xfId="0" applyFill="1" applyBorder="1" applyAlignment="1">
      <alignment horizontal="center" vertical="center"/>
    </xf>
    <xf numFmtId="0" fontId="3" fillId="12" borderId="28" xfId="0" applyFont="1" applyFill="1" applyBorder="1" applyAlignment="1">
      <alignment horizontal="center" vertical="center" wrapText="1"/>
    </xf>
    <xf numFmtId="0" fontId="0" fillId="13" borderId="30" xfId="0" applyFill="1" applyBorder="1" applyAlignment="1">
      <alignment horizontal="center" vertical="center"/>
    </xf>
    <xf numFmtId="0" fontId="0" fillId="6" borderId="31" xfId="0" applyFill="1" applyBorder="1"/>
    <xf numFmtId="0" fontId="0" fillId="12" borderId="28" xfId="0" applyFill="1" applyBorder="1" applyAlignment="1">
      <alignment horizontal="center" vertical="center"/>
    </xf>
    <xf numFmtId="0" fontId="0" fillId="12" borderId="30" xfId="0" applyFill="1" applyBorder="1" applyAlignment="1">
      <alignment horizontal="center" vertical="center"/>
    </xf>
    <xf numFmtId="0" fontId="0" fillId="0" borderId="28" xfId="0" applyBorder="1" applyAlignment="1">
      <alignment wrapText="1"/>
    </xf>
    <xf numFmtId="0" fontId="8" fillId="5" borderId="1" xfId="0" applyFont="1" applyFill="1" applyBorder="1" applyAlignment="1">
      <alignment horizontal="center" vertical="center" wrapText="1"/>
    </xf>
    <xf numFmtId="0" fontId="0" fillId="0" borderId="0" xfId="0" applyAlignment="1">
      <alignment wrapText="1"/>
    </xf>
    <xf numFmtId="0" fontId="0" fillId="9" borderId="28" xfId="0" applyFill="1" applyBorder="1" applyAlignment="1">
      <alignment wrapText="1"/>
    </xf>
    <xf numFmtId="0" fontId="16" fillId="3" borderId="23" xfId="0" applyFont="1" applyFill="1" applyBorder="1" applyAlignment="1">
      <alignment horizontal="left" vertical="center" wrapText="1"/>
    </xf>
    <xf numFmtId="0" fontId="12" fillId="0" borderId="0" xfId="0" applyFont="1" applyAlignment="1">
      <alignment wrapText="1"/>
    </xf>
    <xf numFmtId="0" fontId="13" fillId="15" borderId="18" xfId="0" applyFont="1" applyFill="1" applyBorder="1" applyAlignment="1">
      <alignment wrapText="1"/>
    </xf>
    <xf numFmtId="0" fontId="7" fillId="15" borderId="19" xfId="0" applyFont="1" applyFill="1" applyBorder="1"/>
    <xf numFmtId="0" fontId="13" fillId="15" borderId="20" xfId="0" applyFont="1" applyFill="1" applyBorder="1" applyAlignment="1">
      <alignment wrapText="1"/>
    </xf>
    <xf numFmtId="0" fontId="4" fillId="15" borderId="17" xfId="0" applyFont="1" applyFill="1" applyBorder="1"/>
    <xf numFmtId="0" fontId="4" fillId="15" borderId="0" xfId="0" applyFont="1" applyFill="1"/>
    <xf numFmtId="0" fontId="2" fillId="15" borderId="16" xfId="0" applyFont="1" applyFill="1" applyBorder="1" applyAlignment="1">
      <alignment horizontal="center" vertical="center"/>
    </xf>
    <xf numFmtId="0" fontId="2" fillId="15" borderId="17" xfId="0" applyFont="1" applyFill="1" applyBorder="1" applyAlignment="1">
      <alignment horizontal="center"/>
    </xf>
    <xf numFmtId="0" fontId="2" fillId="15" borderId="18" xfId="0" applyFont="1" applyFill="1" applyBorder="1" applyAlignment="1">
      <alignment horizontal="center" vertical="center"/>
    </xf>
    <xf numFmtId="0" fontId="4" fillId="15" borderId="18" xfId="0" applyFont="1" applyFill="1" applyBorder="1"/>
    <xf numFmtId="0" fontId="4" fillId="15" borderId="20" xfId="0" applyFont="1" applyFill="1" applyBorder="1"/>
    <xf numFmtId="0" fontId="2" fillId="15" borderId="30" xfId="0" applyFont="1" applyFill="1" applyBorder="1" applyAlignment="1">
      <alignment horizontal="right"/>
    </xf>
    <xf numFmtId="0" fontId="3" fillId="12" borderId="15" xfId="0" applyFont="1" applyFill="1" applyBorder="1" applyAlignment="1">
      <alignment horizontal="center" vertical="center"/>
    </xf>
    <xf numFmtId="0" fontId="0" fillId="15" borderId="54" xfId="0" applyFill="1" applyBorder="1"/>
    <xf numFmtId="0" fontId="0" fillId="15" borderId="18" xfId="0" applyFill="1" applyBorder="1"/>
    <xf numFmtId="0" fontId="0" fillId="15" borderId="20" xfId="0" applyFill="1" applyBorder="1"/>
    <xf numFmtId="0" fontId="16" fillId="3" borderId="22" xfId="0" applyFont="1" applyFill="1" applyBorder="1"/>
    <xf numFmtId="0" fontId="5" fillId="3" borderId="22" xfId="0" applyFont="1" applyFill="1" applyBorder="1"/>
    <xf numFmtId="0" fontId="0" fillId="3" borderId="23" xfId="0" applyFill="1" applyBorder="1"/>
    <xf numFmtId="0" fontId="2" fillId="15" borderId="40" xfId="0" applyFont="1" applyFill="1" applyBorder="1" applyAlignment="1">
      <alignment horizontal="center" vertical="center"/>
    </xf>
    <xf numFmtId="0" fontId="2" fillId="15" borderId="37" xfId="0" applyFont="1" applyFill="1" applyBorder="1" applyAlignment="1">
      <alignment horizontal="center" vertical="center" wrapText="1"/>
    </xf>
    <xf numFmtId="0" fontId="2" fillId="15" borderId="37" xfId="0" applyFont="1" applyFill="1" applyBorder="1" applyAlignment="1">
      <alignment horizontal="center" vertical="center"/>
    </xf>
    <xf numFmtId="0" fontId="2" fillId="15" borderId="38" xfId="0" applyFont="1" applyFill="1" applyBorder="1" applyAlignment="1">
      <alignment horizontal="center" vertical="center" wrapText="1"/>
    </xf>
    <xf numFmtId="44" fontId="0" fillId="3" borderId="29" xfId="1" applyFont="1" applyFill="1" applyBorder="1" applyAlignment="1">
      <alignment horizontal="center" vertical="center"/>
    </xf>
    <xf numFmtId="0" fontId="0" fillId="3" borderId="31" xfId="0" applyFill="1" applyBorder="1" applyAlignment="1">
      <alignment horizontal="center" vertical="center"/>
    </xf>
    <xf numFmtId="0" fontId="0" fillId="3" borderId="31" xfId="0" applyFill="1" applyBorder="1"/>
    <xf numFmtId="44" fontId="0" fillId="3" borderId="32" xfId="1" applyFont="1" applyFill="1" applyBorder="1" applyAlignment="1">
      <alignment horizontal="center" vertical="center"/>
    </xf>
    <xf numFmtId="0" fontId="8" fillId="14" borderId="24" xfId="0" applyFont="1" applyFill="1" applyBorder="1" applyAlignment="1">
      <alignment horizontal="center" vertical="center"/>
    </xf>
    <xf numFmtId="0" fontId="0" fillId="0" borderId="1" xfId="0" applyBorder="1" applyAlignment="1">
      <alignment horizontal="center" vertical="center"/>
    </xf>
    <xf numFmtId="44" fontId="0" fillId="14" borderId="4" xfId="1" applyFont="1" applyFill="1" applyBorder="1" applyAlignment="1">
      <alignment horizontal="center" vertical="center"/>
    </xf>
    <xf numFmtId="44" fontId="0" fillId="14" borderId="10" xfId="1" applyFont="1" applyFill="1" applyBorder="1" applyAlignment="1">
      <alignment horizontal="center" vertical="center"/>
    </xf>
    <xf numFmtId="0" fontId="0" fillId="14" borderId="1" xfId="0" applyFill="1" applyBorder="1"/>
    <xf numFmtId="0" fontId="0" fillId="14" borderId="14" xfId="0" applyFill="1" applyBorder="1"/>
    <xf numFmtId="0" fontId="0" fillId="14" borderId="10" xfId="0" applyFill="1" applyBorder="1"/>
    <xf numFmtId="0" fontId="0" fillId="14" borderId="11" xfId="0" applyFill="1" applyBorder="1"/>
    <xf numFmtId="0" fontId="0" fillId="14" borderId="4" xfId="0" applyFill="1" applyBorder="1"/>
    <xf numFmtId="0" fontId="0" fillId="6" borderId="1" xfId="1" applyNumberFormat="1" applyFont="1" applyFill="1" applyBorder="1" applyAlignment="1">
      <alignment horizontal="center" vertical="center"/>
    </xf>
    <xf numFmtId="0" fontId="0" fillId="0" borderId="29" xfId="0" applyBorder="1" applyAlignment="1">
      <alignment vertical="top" wrapText="1"/>
    </xf>
    <xf numFmtId="0" fontId="1" fillId="0" borderId="29" xfId="0" applyFont="1" applyBorder="1" applyAlignment="1">
      <alignment vertical="top" wrapText="1"/>
    </xf>
    <xf numFmtId="0" fontId="0" fillId="0" borderId="32" xfId="0" applyBorder="1" applyAlignment="1">
      <alignment vertical="top" wrapText="1"/>
    </xf>
    <xf numFmtId="44" fontId="0" fillId="13" borderId="52" xfId="1" applyFont="1" applyFill="1" applyBorder="1"/>
    <xf numFmtId="44" fontId="0" fillId="6" borderId="11" xfId="1" applyFont="1" applyFill="1" applyBorder="1"/>
    <xf numFmtId="44" fontId="8" fillId="5" borderId="31" xfId="1" applyFont="1" applyFill="1" applyBorder="1" applyAlignment="1">
      <alignment horizontal="center" vertical="center"/>
    </xf>
    <xf numFmtId="44" fontId="0" fillId="5" borderId="1" xfId="1" applyFont="1" applyFill="1" applyBorder="1" applyAlignment="1">
      <alignment horizontal="center" vertical="center"/>
    </xf>
    <xf numFmtId="44" fontId="3" fillId="4" borderId="31" xfId="0" applyNumberFormat="1" applyFont="1" applyFill="1" applyBorder="1" applyAlignment="1">
      <alignment horizontal="center" vertical="center"/>
    </xf>
    <xf numFmtId="44" fontId="3" fillId="4" borderId="31" xfId="0" applyNumberFormat="1" applyFont="1" applyFill="1" applyBorder="1"/>
    <xf numFmtId="44" fontId="3" fillId="4" borderId="31" xfId="1" applyFont="1" applyFill="1" applyBorder="1"/>
    <xf numFmtId="0" fontId="7" fillId="15" borderId="0" xfId="0" applyFont="1" applyFill="1"/>
    <xf numFmtId="0" fontId="5" fillId="3" borderId="22" xfId="0" applyFont="1" applyFill="1" applyBorder="1" applyAlignment="1">
      <alignment horizontal="right"/>
    </xf>
    <xf numFmtId="0" fontId="8" fillId="16" borderId="6" xfId="0" applyFont="1" applyFill="1" applyBorder="1" applyAlignment="1">
      <alignment horizontal="center" vertical="center"/>
    </xf>
    <xf numFmtId="0" fontId="0" fillId="0" borderId="26" xfId="0" applyBorder="1"/>
    <xf numFmtId="44" fontId="0" fillId="6" borderId="27" xfId="1" applyFont="1" applyFill="1" applyBorder="1"/>
    <xf numFmtId="0" fontId="8" fillId="12" borderId="35" xfId="0" applyFont="1" applyFill="1" applyBorder="1" applyAlignment="1">
      <alignment horizontal="center" vertical="center"/>
    </xf>
    <xf numFmtId="0" fontId="8" fillId="12" borderId="36" xfId="0" applyFont="1" applyFill="1" applyBorder="1" applyAlignment="1">
      <alignment horizontal="center" vertical="center"/>
    </xf>
    <xf numFmtId="0" fontId="0" fillId="9" borderId="24" xfId="0" applyFill="1" applyBorder="1"/>
    <xf numFmtId="0" fontId="0" fillId="6" borderId="10" xfId="0" applyFill="1" applyBorder="1" applyAlignment="1">
      <alignment horizontal="center" vertical="center"/>
    </xf>
    <xf numFmtId="0" fontId="0" fillId="0" borderId="0" xfId="0" applyAlignment="1">
      <alignment horizontal="left" vertical="top"/>
    </xf>
    <xf numFmtId="0" fontId="11" fillId="15" borderId="55" xfId="0" applyFont="1" applyFill="1" applyBorder="1" applyAlignment="1">
      <alignment horizontal="center"/>
    </xf>
    <xf numFmtId="0" fontId="11" fillId="15" borderId="57" xfId="0" applyFont="1" applyFill="1" applyBorder="1" applyAlignment="1">
      <alignment horizontal="center" vertical="center" wrapText="1"/>
    </xf>
    <xf numFmtId="0" fontId="0" fillId="0" borderId="38" xfId="0" applyBorder="1" applyAlignment="1">
      <alignment vertical="top" wrapText="1"/>
    </xf>
    <xf numFmtId="0" fontId="0" fillId="0" borderId="29" xfId="0" applyBorder="1" applyAlignment="1">
      <alignment wrapText="1"/>
    </xf>
    <xf numFmtId="0" fontId="8" fillId="12" borderId="53" xfId="0" applyFont="1" applyFill="1" applyBorder="1" applyAlignment="1">
      <alignment horizontal="center" vertical="center" wrapText="1"/>
    </xf>
    <xf numFmtId="0" fontId="0" fillId="14" borderId="9" xfId="0" applyFill="1" applyBorder="1"/>
    <xf numFmtId="0" fontId="0" fillId="0" borderId="46" xfId="0" applyBorder="1" applyAlignment="1">
      <alignment horizontal="center" vertical="center"/>
    </xf>
    <xf numFmtId="44" fontId="0" fillId="8" borderId="1" xfId="1" applyFont="1" applyFill="1" applyBorder="1" applyAlignment="1">
      <alignment vertical="center"/>
    </xf>
    <xf numFmtId="44" fontId="0" fillId="8" borderId="1" xfId="1" applyFont="1" applyFill="1" applyBorder="1" applyAlignment="1">
      <alignment horizontal="center" vertical="center"/>
    </xf>
    <xf numFmtId="44" fontId="0" fillId="5" borderId="1" xfId="1" applyFont="1" applyFill="1" applyBorder="1" applyAlignment="1">
      <alignment vertical="center"/>
    </xf>
    <xf numFmtId="0" fontId="6" fillId="0" borderId="0" xfId="2" quotePrefix="1" applyFill="1" applyBorder="1" applyAlignment="1"/>
    <xf numFmtId="0" fontId="0" fillId="0" borderId="10" xfId="0" applyBorder="1"/>
    <xf numFmtId="44" fontId="3" fillId="12" borderId="1" xfId="1" applyFont="1" applyFill="1" applyBorder="1" applyAlignment="1">
      <alignment horizontal="center" vertical="center"/>
    </xf>
    <xf numFmtId="44" fontId="0" fillId="14" borderId="2" xfId="1" applyFont="1" applyFill="1" applyBorder="1" applyAlignment="1">
      <alignment horizontal="center" vertical="center"/>
    </xf>
    <xf numFmtId="0" fontId="0" fillId="6" borderId="12" xfId="1" applyNumberFormat="1" applyFont="1" applyFill="1" applyBorder="1" applyAlignment="1">
      <alignment horizontal="center" vertical="center"/>
    </xf>
    <xf numFmtId="0" fontId="0" fillId="14" borderId="12" xfId="0" applyFill="1" applyBorder="1"/>
    <xf numFmtId="0" fontId="0" fillId="14" borderId="50" xfId="1" applyNumberFormat="1" applyFont="1" applyFill="1" applyBorder="1" applyAlignment="1">
      <alignment horizontal="center" vertical="center"/>
    </xf>
    <xf numFmtId="0" fontId="0" fillId="6" borderId="10" xfId="1" applyNumberFormat="1" applyFont="1" applyFill="1" applyBorder="1" applyAlignment="1">
      <alignment horizontal="center" vertical="center"/>
    </xf>
    <xf numFmtId="0" fontId="0" fillId="6" borderId="2" xfId="1" applyNumberFormat="1" applyFont="1" applyFill="1" applyBorder="1" applyAlignment="1">
      <alignment horizontal="center" vertical="center"/>
    </xf>
    <xf numFmtId="44" fontId="0" fillId="6" borderId="12" xfId="1" applyFont="1" applyFill="1" applyBorder="1" applyAlignment="1">
      <alignment horizontal="center" vertical="center"/>
    </xf>
    <xf numFmtId="44" fontId="0" fillId="6" borderId="12" xfId="1" applyFont="1" applyFill="1" applyBorder="1" applyAlignment="1">
      <alignment horizontal="center"/>
    </xf>
    <xf numFmtId="44" fontId="0" fillId="14" borderId="1" xfId="1" applyFont="1" applyFill="1" applyBorder="1" applyAlignment="1">
      <alignment horizontal="center" vertical="center"/>
    </xf>
    <xf numFmtId="0" fontId="0" fillId="14" borderId="1" xfId="1" applyNumberFormat="1" applyFont="1" applyFill="1" applyBorder="1" applyAlignment="1">
      <alignment horizontal="center" vertical="center"/>
    </xf>
    <xf numFmtId="0" fontId="0" fillId="14" borderId="12" xfId="1" applyNumberFormat="1" applyFont="1" applyFill="1" applyBorder="1" applyAlignment="1">
      <alignment horizontal="center" vertical="center"/>
    </xf>
    <xf numFmtId="44" fontId="0" fillId="14" borderId="12" xfId="1" applyFont="1" applyFill="1" applyBorder="1" applyAlignment="1">
      <alignment horizontal="center" vertical="center"/>
    </xf>
    <xf numFmtId="0" fontId="0" fillId="14" borderId="1" xfId="0" applyFill="1" applyBorder="1" applyAlignment="1">
      <alignment horizontal="center"/>
    </xf>
    <xf numFmtId="0" fontId="0" fillId="14" borderId="12" xfId="0" applyFill="1" applyBorder="1" applyAlignment="1">
      <alignment horizontal="center"/>
    </xf>
    <xf numFmtId="0" fontId="0" fillId="14" borderId="10" xfId="1" applyNumberFormat="1" applyFont="1" applyFill="1" applyBorder="1" applyAlignment="1">
      <alignment horizontal="center" vertical="center"/>
    </xf>
    <xf numFmtId="0" fontId="0" fillId="14" borderId="2" xfId="1" applyNumberFormat="1" applyFont="1" applyFill="1" applyBorder="1" applyAlignment="1">
      <alignment horizontal="center" vertical="center"/>
    </xf>
    <xf numFmtId="44" fontId="8" fillId="2" borderId="31" xfId="1" applyFont="1" applyFill="1" applyBorder="1" applyAlignment="1">
      <alignment horizontal="center" vertical="center"/>
    </xf>
    <xf numFmtId="164" fontId="8" fillId="5" borderId="25" xfId="0" applyNumberFormat="1" applyFont="1" applyFill="1" applyBorder="1" applyAlignment="1">
      <alignment horizontal="center" vertical="center" wrapText="1"/>
    </xf>
    <xf numFmtId="44" fontId="0" fillId="14" borderId="16" xfId="1" applyFont="1" applyFill="1" applyBorder="1" applyAlignment="1">
      <alignment horizontal="center" vertical="center"/>
    </xf>
    <xf numFmtId="44" fontId="0" fillId="14" borderId="59" xfId="1" applyFont="1" applyFill="1" applyBorder="1" applyAlignment="1">
      <alignment horizontal="center" vertical="center"/>
    </xf>
    <xf numFmtId="0" fontId="0" fillId="6" borderId="46" xfId="0" applyFill="1" applyBorder="1" applyAlignment="1">
      <alignment horizontal="center" vertical="center"/>
    </xf>
    <xf numFmtId="0" fontId="0" fillId="14" borderId="46" xfId="0" applyFill="1" applyBorder="1" applyAlignment="1">
      <alignment horizontal="center" vertical="center"/>
    </xf>
    <xf numFmtId="0" fontId="0" fillId="14" borderId="46" xfId="0" applyFill="1" applyBorder="1"/>
    <xf numFmtId="0" fontId="0" fillId="6" borderId="46" xfId="0" applyFill="1" applyBorder="1" applyAlignment="1">
      <alignment horizontal="center"/>
    </xf>
    <xf numFmtId="0" fontId="0" fillId="6" borderId="59" xfId="0" applyFill="1" applyBorder="1" applyAlignment="1">
      <alignment horizontal="center" vertical="center"/>
    </xf>
    <xf numFmtId="0" fontId="0" fillId="14" borderId="59" xfId="0" applyFill="1" applyBorder="1" applyAlignment="1">
      <alignment horizontal="center" vertical="center"/>
    </xf>
    <xf numFmtId="0" fontId="0" fillId="14" borderId="47" xfId="1" applyNumberFormat="1" applyFont="1" applyFill="1" applyBorder="1" applyAlignment="1">
      <alignment horizontal="center" vertical="center"/>
    </xf>
    <xf numFmtId="44" fontId="20" fillId="14" borderId="12" xfId="1" applyFont="1" applyFill="1" applyBorder="1" applyAlignment="1">
      <alignment horizontal="center" vertical="center"/>
    </xf>
    <xf numFmtId="44" fontId="0" fillId="14" borderId="9" xfId="0" applyNumberFormat="1" applyFill="1" applyBorder="1"/>
    <xf numFmtId="0" fontId="21" fillId="0" borderId="1" xfId="2" applyFont="1" applyBorder="1"/>
    <xf numFmtId="0" fontId="21" fillId="0" borderId="1" xfId="2" quotePrefix="1" applyFont="1" applyBorder="1"/>
    <xf numFmtId="0" fontId="22" fillId="0" borderId="1" xfId="0" applyFont="1" applyBorder="1" applyAlignment="1">
      <alignment vertical="top" wrapText="1"/>
    </xf>
    <xf numFmtId="0" fontId="4" fillId="15" borderId="66" xfId="0" applyFont="1" applyFill="1" applyBorder="1"/>
    <xf numFmtId="0" fontId="4" fillId="15" borderId="68" xfId="0" applyFont="1" applyFill="1" applyBorder="1"/>
    <xf numFmtId="0" fontId="4" fillId="10" borderId="68" xfId="0" applyFont="1" applyFill="1" applyBorder="1"/>
    <xf numFmtId="0" fontId="4" fillId="10" borderId="66" xfId="0" applyFont="1" applyFill="1" applyBorder="1"/>
    <xf numFmtId="0" fontId="5" fillId="3" borderId="71" xfId="0" applyFont="1" applyFill="1" applyBorder="1" applyAlignment="1">
      <alignment horizontal="right"/>
    </xf>
    <xf numFmtId="0" fontId="3" fillId="2" borderId="73" xfId="0" applyFont="1" applyFill="1" applyBorder="1" applyAlignment="1">
      <alignment horizontal="center" vertical="center"/>
    </xf>
    <xf numFmtId="44" fontId="0" fillId="6" borderId="73" xfId="1" applyFont="1" applyFill="1" applyBorder="1" applyAlignment="1">
      <alignment horizontal="center" vertical="center"/>
    </xf>
    <xf numFmtId="44" fontId="8" fillId="12" borderId="74" xfId="1" applyFont="1" applyFill="1" applyBorder="1" applyAlignment="1">
      <alignment horizontal="center" vertical="center"/>
    </xf>
    <xf numFmtId="0" fontId="3" fillId="12" borderId="77" xfId="0" applyFont="1" applyFill="1" applyBorder="1" applyAlignment="1">
      <alignment horizontal="center" vertical="center"/>
    </xf>
    <xf numFmtId="44" fontId="0" fillId="6" borderId="73" xfId="1" applyFont="1" applyFill="1" applyBorder="1"/>
    <xf numFmtId="44" fontId="0" fillId="6" borderId="78" xfId="1" applyFont="1" applyFill="1" applyBorder="1"/>
    <xf numFmtId="44" fontId="8" fillId="5" borderId="74" xfId="1" applyFont="1" applyFill="1" applyBorder="1" applyAlignment="1">
      <alignment horizontal="center" vertical="center"/>
    </xf>
    <xf numFmtId="0" fontId="0" fillId="6" borderId="80" xfId="0" applyFill="1" applyBorder="1"/>
    <xf numFmtId="0" fontId="10" fillId="15" borderId="16" xfId="0" applyFont="1" applyFill="1" applyBorder="1" applyAlignment="1">
      <alignment horizontal="left"/>
    </xf>
    <xf numFmtId="0" fontId="10" fillId="15" borderId="17" xfId="0" applyFont="1" applyFill="1" applyBorder="1" applyAlignment="1">
      <alignment horizontal="left"/>
    </xf>
    <xf numFmtId="0" fontId="3" fillId="2" borderId="14" xfId="0" applyFont="1" applyFill="1" applyBorder="1" applyAlignment="1">
      <alignment horizontal="center" vertical="center"/>
    </xf>
    <xf numFmtId="0" fontId="3" fillId="12" borderId="1" xfId="0" applyFont="1" applyFill="1" applyBorder="1" applyAlignment="1">
      <alignment horizontal="center" vertical="center"/>
    </xf>
    <xf numFmtId="0" fontId="0" fillId="0" borderId="0" xfId="0" applyAlignment="1">
      <alignment horizontal="left" vertical="top" wrapText="1"/>
    </xf>
    <xf numFmtId="0" fontId="3" fillId="2" borderId="12"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0" fillId="6" borderId="1" xfId="0" applyFill="1" applyBorder="1" applyAlignment="1">
      <alignment horizontal="center"/>
    </xf>
    <xf numFmtId="0" fontId="0" fillId="6" borderId="1" xfId="0" applyFill="1" applyBorder="1" applyAlignment="1">
      <alignment horizontal="center" vertical="center"/>
    </xf>
    <xf numFmtId="0" fontId="8" fillId="8" borderId="1" xfId="0" applyFont="1" applyFill="1" applyBorder="1" applyAlignment="1">
      <alignment horizontal="center" vertical="center"/>
    </xf>
    <xf numFmtId="0" fontId="24" fillId="0" borderId="0" xfId="0" applyFont="1"/>
    <xf numFmtId="44" fontId="3" fillId="12" borderId="10" xfId="1" applyFont="1" applyFill="1" applyBorder="1" applyAlignment="1">
      <alignment horizontal="center" vertical="center"/>
    </xf>
    <xf numFmtId="0" fontId="3" fillId="2" borderId="11" xfId="0" applyFont="1" applyFill="1" applyBorder="1" applyAlignment="1">
      <alignment horizontal="center" vertical="center"/>
    </xf>
    <xf numFmtId="0" fontId="11" fillId="15" borderId="16" xfId="0" applyFont="1" applyFill="1" applyBorder="1"/>
    <xf numFmtId="0" fontId="3" fillId="12" borderId="1" xfId="0" applyFont="1" applyFill="1" applyBorder="1"/>
    <xf numFmtId="44" fontId="3" fillId="12" borderId="1" xfId="0" applyNumberFormat="1" applyFont="1" applyFill="1" applyBorder="1"/>
    <xf numFmtId="0" fontId="11" fillId="18" borderId="0" xfId="0" applyFont="1" applyFill="1"/>
    <xf numFmtId="0" fontId="3" fillId="12" borderId="26"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11" xfId="0" applyFont="1" applyFill="1" applyBorder="1" applyAlignment="1">
      <alignment horizontal="center" vertical="center"/>
    </xf>
    <xf numFmtId="0" fontId="16" fillId="3" borderId="23" xfId="0" applyFont="1" applyFill="1" applyBorder="1" applyAlignment="1">
      <alignment horizontal="left"/>
    </xf>
    <xf numFmtId="164" fontId="8" fillId="12" borderId="12" xfId="0" applyNumberFormat="1" applyFont="1" applyFill="1" applyBorder="1" applyAlignment="1">
      <alignment horizontal="center" vertical="center" wrapText="1"/>
    </xf>
    <xf numFmtId="44" fontId="0" fillId="14" borderId="0" xfId="1" applyFont="1" applyFill="1" applyBorder="1" applyAlignment="1">
      <alignment horizontal="center" vertical="center"/>
    </xf>
    <xf numFmtId="0" fontId="0" fillId="14" borderId="13" xfId="1" applyNumberFormat="1" applyFont="1" applyFill="1" applyBorder="1" applyAlignment="1">
      <alignment horizontal="center" vertical="center"/>
    </xf>
    <xf numFmtId="0" fontId="0" fillId="6" borderId="13" xfId="1" applyNumberFormat="1" applyFont="1" applyFill="1" applyBorder="1" applyAlignment="1">
      <alignment horizontal="center" vertical="center"/>
    </xf>
    <xf numFmtId="0" fontId="0" fillId="14" borderId="13" xfId="0" applyFill="1" applyBorder="1"/>
    <xf numFmtId="0" fontId="0" fillId="14" borderId="0" xfId="0" applyFill="1"/>
    <xf numFmtId="0" fontId="0" fillId="14" borderId="13" xfId="0" applyFill="1" applyBorder="1" applyAlignment="1">
      <alignment horizontal="center"/>
    </xf>
    <xf numFmtId="0" fontId="0" fillId="6" borderId="88" xfId="1" applyNumberFormat="1" applyFont="1" applyFill="1" applyBorder="1" applyAlignment="1">
      <alignment horizontal="center" vertical="center"/>
    </xf>
    <xf numFmtId="0" fontId="0" fillId="6" borderId="88" xfId="0" applyFill="1" applyBorder="1" applyAlignment="1">
      <alignment horizontal="center"/>
    </xf>
    <xf numFmtId="0" fontId="0" fillId="6" borderId="89" xfId="1" applyNumberFormat="1" applyFont="1" applyFill="1" applyBorder="1" applyAlignment="1">
      <alignment horizontal="center" vertical="center"/>
    </xf>
    <xf numFmtId="44" fontId="0" fillId="13" borderId="0" xfId="1" applyFont="1" applyFill="1" applyBorder="1"/>
    <xf numFmtId="0" fontId="29" fillId="19" borderId="90" xfId="0" applyFont="1" applyFill="1" applyBorder="1"/>
    <xf numFmtId="44" fontId="28" fillId="20" borderId="91" xfId="0" quotePrefix="1" applyNumberFormat="1" applyFont="1" applyFill="1" applyBorder="1"/>
    <xf numFmtId="0" fontId="8" fillId="12" borderId="1" xfId="0" applyFont="1" applyFill="1" applyBorder="1" applyAlignment="1">
      <alignment horizontal="center" vertical="center" wrapText="1"/>
    </xf>
    <xf numFmtId="0" fontId="0" fillId="0" borderId="28" xfId="0" applyBorder="1" applyAlignment="1">
      <alignment horizontal="left"/>
    </xf>
    <xf numFmtId="0" fontId="8" fillId="12" borderId="30" xfId="0" applyFont="1" applyFill="1" applyBorder="1" applyAlignment="1">
      <alignment horizontal="center" vertical="center" wrapText="1"/>
    </xf>
    <xf numFmtId="0" fontId="8" fillId="12" borderId="6" xfId="0" applyFont="1" applyFill="1" applyBorder="1" applyAlignment="1">
      <alignment horizontal="center" vertical="center"/>
    </xf>
    <xf numFmtId="0" fontId="5" fillId="3" borderId="21" xfId="0" applyFont="1" applyFill="1" applyBorder="1" applyAlignment="1">
      <alignment horizontal="left"/>
    </xf>
    <xf numFmtId="44" fontId="0" fillId="20" borderId="87" xfId="1" applyFont="1" applyFill="1" applyBorder="1" applyAlignment="1">
      <alignment vertical="center"/>
    </xf>
    <xf numFmtId="44" fontId="0" fillId="13" borderId="25" xfId="0" applyNumberFormat="1" applyFill="1" applyBorder="1" applyAlignment="1">
      <alignment horizontal="center" vertical="center"/>
    </xf>
    <xf numFmtId="44" fontId="0" fillId="13" borderId="27" xfId="0" applyNumberFormat="1" applyFill="1" applyBorder="1" applyAlignment="1">
      <alignment horizontal="center" vertical="center"/>
    </xf>
    <xf numFmtId="44" fontId="0" fillId="21" borderId="1" xfId="1" applyFont="1" applyFill="1" applyBorder="1" applyAlignment="1">
      <alignment vertical="center"/>
    </xf>
    <xf numFmtId="44" fontId="0" fillId="21" borderId="12" xfId="1" applyFont="1" applyFill="1" applyBorder="1" applyAlignment="1">
      <alignment vertical="center"/>
    </xf>
    <xf numFmtId="0" fontId="11" fillId="9" borderId="0" xfId="0" applyFont="1" applyFill="1" applyBorder="1" applyAlignment="1"/>
    <xf numFmtId="0" fontId="11" fillId="15" borderId="1" xfId="0" applyFont="1" applyFill="1" applyBorder="1" applyAlignment="1"/>
    <xf numFmtId="0" fontId="16" fillId="3" borderId="13" xfId="0" applyFont="1" applyFill="1" applyBorder="1" applyAlignment="1">
      <alignment horizontal="left" wrapText="1"/>
    </xf>
    <xf numFmtId="0" fontId="16" fillId="3" borderId="14" xfId="0" applyFont="1" applyFill="1" applyBorder="1" applyAlignment="1">
      <alignment horizontal="left"/>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8" fillId="12" borderId="25" xfId="0" applyFont="1" applyFill="1" applyBorder="1" applyAlignment="1">
      <alignment horizontal="center" vertical="center" wrapText="1"/>
    </xf>
    <xf numFmtId="0" fontId="8" fillId="12" borderId="27" xfId="0" applyFont="1" applyFill="1" applyBorder="1" applyAlignment="1">
      <alignment horizontal="center" vertical="center" wrapText="1"/>
    </xf>
    <xf numFmtId="0" fontId="16" fillId="3" borderId="22" xfId="0" applyFont="1" applyFill="1" applyBorder="1" applyAlignment="1">
      <alignment horizontal="left"/>
    </xf>
    <xf numFmtId="0" fontId="16" fillId="3" borderId="69" xfId="0" applyFont="1" applyFill="1" applyBorder="1" applyAlignment="1">
      <alignment horizontal="left"/>
    </xf>
    <xf numFmtId="0" fontId="3" fillId="3" borderId="60" xfId="0" applyFont="1" applyFill="1" applyBorder="1" applyAlignment="1">
      <alignment horizontal="center" vertical="center"/>
    </xf>
    <xf numFmtId="0" fontId="3" fillId="3" borderId="61" xfId="0" applyFont="1" applyFill="1" applyBorder="1" applyAlignment="1">
      <alignment horizontal="center" vertical="center"/>
    </xf>
    <xf numFmtId="0" fontId="3" fillId="3" borderId="62" xfId="0" applyFont="1" applyFill="1" applyBorder="1" applyAlignment="1">
      <alignment horizontal="center" vertical="center"/>
    </xf>
    <xf numFmtId="0" fontId="25" fillId="0" borderId="63" xfId="0" applyFont="1" applyBorder="1" applyAlignment="1">
      <alignment horizontal="left" vertical="top" wrapText="1"/>
    </xf>
    <xf numFmtId="0" fontId="26" fillId="0" borderId="64" xfId="0" applyFont="1" applyBorder="1" applyAlignment="1">
      <alignment horizontal="left" vertical="top" wrapText="1"/>
    </xf>
    <xf numFmtId="0" fontId="26" fillId="0" borderId="65" xfId="0" applyFont="1" applyBorder="1" applyAlignment="1">
      <alignment horizontal="left" vertical="top" wrapText="1"/>
    </xf>
    <xf numFmtId="0" fontId="11" fillId="15" borderId="41" xfId="0" applyFont="1" applyFill="1" applyBorder="1" applyAlignment="1">
      <alignment horizontal="center" vertical="center"/>
    </xf>
    <xf numFmtId="0" fontId="11" fillId="15" borderId="43" xfId="0" applyFont="1" applyFill="1" applyBorder="1" applyAlignment="1">
      <alignment horizontal="center" vertical="center"/>
    </xf>
    <xf numFmtId="0" fontId="2" fillId="14" borderId="24" xfId="0" applyFont="1" applyFill="1" applyBorder="1" applyAlignment="1">
      <alignment horizontal="center" vertical="center"/>
    </xf>
    <xf numFmtId="0" fontId="2" fillId="14" borderId="26" xfId="0" applyFont="1" applyFill="1" applyBorder="1" applyAlignment="1">
      <alignment horizontal="center" vertical="center"/>
    </xf>
    <xf numFmtId="0" fontId="18" fillId="11" borderId="12" xfId="0" applyFont="1" applyFill="1" applyBorder="1" applyAlignment="1">
      <alignment horizontal="center" vertical="center"/>
    </xf>
    <xf numFmtId="0" fontId="18" fillId="11" borderId="14" xfId="0" applyFont="1" applyFill="1" applyBorder="1" applyAlignment="1">
      <alignment horizontal="center" vertical="center"/>
    </xf>
    <xf numFmtId="0" fontId="3" fillId="11" borderId="12"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 xfId="0" applyFont="1" applyFill="1" applyBorder="1" applyAlignment="1">
      <alignment horizontal="center" vertical="center"/>
    </xf>
    <xf numFmtId="0" fontId="2" fillId="10" borderId="55" xfId="0" applyFont="1" applyFill="1" applyBorder="1" applyAlignment="1">
      <alignment horizontal="center" vertical="center" wrapText="1"/>
    </xf>
    <xf numFmtId="0" fontId="2" fillId="10" borderId="56" xfId="0" applyFont="1" applyFill="1" applyBorder="1" applyAlignment="1">
      <alignment horizontal="center" vertical="center" wrapText="1"/>
    </xf>
    <xf numFmtId="0" fontId="16" fillId="3" borderId="23" xfId="0" applyFont="1" applyFill="1" applyBorder="1" applyAlignment="1">
      <alignment horizontal="left"/>
    </xf>
    <xf numFmtId="0" fontId="2" fillId="10" borderId="16"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34" xfId="0" applyFont="1" applyFill="1" applyBorder="1" applyAlignment="1">
      <alignment horizontal="center" vertical="center"/>
    </xf>
    <xf numFmtId="0" fontId="23" fillId="12" borderId="24"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11" fillId="10" borderId="16" xfId="0" applyFont="1" applyFill="1" applyBorder="1" applyAlignment="1">
      <alignment horizontal="center"/>
    </xf>
    <xf numFmtId="0" fontId="3" fillId="2" borderId="33" xfId="0" applyFont="1" applyFill="1" applyBorder="1" applyAlignment="1">
      <alignment horizontal="left" vertical="center"/>
    </xf>
    <xf numFmtId="0" fontId="3" fillId="2" borderId="21" xfId="0" applyFont="1" applyFill="1" applyBorder="1" applyAlignment="1">
      <alignment horizontal="left"/>
    </xf>
    <xf numFmtId="0" fontId="14" fillId="6" borderId="45" xfId="0" applyFont="1" applyFill="1" applyBorder="1" applyAlignment="1">
      <alignment horizontal="left" vertical="center" wrapText="1" indent="1"/>
    </xf>
    <xf numFmtId="0" fontId="17" fillId="6" borderId="45" xfId="0" applyFont="1" applyFill="1" applyBorder="1" applyAlignment="1">
      <alignment horizontal="left" vertical="center" wrapText="1" indent="1"/>
    </xf>
    <xf numFmtId="0" fontId="3" fillId="2" borderId="10" xfId="0" applyFont="1" applyFill="1" applyBorder="1" applyAlignment="1">
      <alignment horizontal="left" vertical="center"/>
    </xf>
    <xf numFmtId="0" fontId="0" fillId="0" borderId="1" xfId="0" applyBorder="1" applyAlignment="1">
      <alignment horizontal="left" vertical="top" wrapText="1"/>
    </xf>
    <xf numFmtId="0" fontId="3" fillId="2" borderId="46" xfId="0" applyFont="1" applyFill="1" applyBorder="1" applyAlignment="1">
      <alignment horizontal="center"/>
    </xf>
    <xf numFmtId="0" fontId="3" fillId="2" borderId="13" xfId="0" applyFont="1" applyFill="1" applyBorder="1" applyAlignment="1">
      <alignment horizontal="center"/>
    </xf>
    <xf numFmtId="0" fontId="3" fillId="3" borderId="92" xfId="0" applyFont="1" applyFill="1" applyBorder="1" applyAlignment="1">
      <alignment horizontal="center"/>
    </xf>
    <xf numFmtId="0" fontId="3" fillId="3" borderId="91" xfId="0" applyFont="1" applyFill="1" applyBorder="1" applyAlignment="1">
      <alignment horizontal="center"/>
    </xf>
    <xf numFmtId="0" fontId="3" fillId="3" borderId="93" xfId="0" applyFont="1" applyFill="1" applyBorder="1" applyAlignment="1">
      <alignment horizontal="center"/>
    </xf>
    <xf numFmtId="0" fontId="11" fillId="15" borderId="16" xfId="0" applyFont="1" applyFill="1" applyBorder="1" applyAlignment="1">
      <alignment horizontal="center"/>
    </xf>
    <xf numFmtId="0" fontId="11" fillId="15" borderId="17" xfId="0" applyFont="1" applyFill="1" applyBorder="1" applyAlignment="1">
      <alignment horizontal="center"/>
    </xf>
    <xf numFmtId="0" fontId="3" fillId="17" borderId="33" xfId="0" applyFont="1" applyFill="1" applyBorder="1" applyAlignment="1">
      <alignment horizontal="center" vertical="center"/>
    </xf>
    <xf numFmtId="0" fontId="3" fillId="17" borderId="34" xfId="0" applyFont="1" applyFill="1" applyBorder="1" applyAlignment="1">
      <alignment horizontal="center" vertic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8" fillId="12" borderId="53" xfId="0" applyFont="1" applyFill="1" applyBorder="1" applyAlignment="1">
      <alignment horizontal="center"/>
    </xf>
    <xf numFmtId="0" fontId="8" fillId="12" borderId="36" xfId="0" applyFont="1" applyFill="1" applyBorder="1" applyAlignment="1">
      <alignment horizontal="center"/>
    </xf>
    <xf numFmtId="0" fontId="11" fillId="15" borderId="19" xfId="0" applyFont="1" applyFill="1" applyBorder="1" applyAlignment="1">
      <alignment horizontal="center" vertical="center"/>
    </xf>
    <xf numFmtId="0" fontId="11" fillId="15" borderId="45"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8" fillId="12" borderId="35" xfId="0" applyFont="1" applyFill="1" applyBorder="1" applyAlignment="1">
      <alignment horizontal="center"/>
    </xf>
    <xf numFmtId="0" fontId="8" fillId="12" borderId="84" xfId="0" applyFont="1" applyFill="1" applyBorder="1" applyAlignment="1">
      <alignment horizontal="center"/>
    </xf>
    <xf numFmtId="0" fontId="8" fillId="12" borderId="44" xfId="0" applyFont="1" applyFill="1" applyBorder="1" applyAlignment="1">
      <alignment horizontal="center"/>
    </xf>
    <xf numFmtId="0" fontId="8" fillId="12" borderId="85" xfId="0" applyFont="1" applyFill="1" applyBorder="1" applyAlignment="1">
      <alignment horizontal="center"/>
    </xf>
    <xf numFmtId="0" fontId="3" fillId="5" borderId="50"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49"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86" xfId="0" applyFont="1" applyFill="1" applyBorder="1" applyAlignment="1">
      <alignment horizontal="center" vertical="center" wrapText="1"/>
    </xf>
    <xf numFmtId="0" fontId="5" fillId="2" borderId="75" xfId="0" applyFont="1" applyFill="1" applyBorder="1" applyAlignment="1">
      <alignment horizontal="center"/>
    </xf>
    <xf numFmtId="0" fontId="3" fillId="5" borderId="0" xfId="0" applyFont="1" applyFill="1" applyAlignment="1">
      <alignment horizontal="center" vertical="center" wrapText="1"/>
    </xf>
    <xf numFmtId="0" fontId="3" fillId="5" borderId="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0" xfId="0" applyFont="1" applyFill="1" applyAlignment="1">
      <alignment horizontal="center" vertical="center"/>
    </xf>
    <xf numFmtId="0" fontId="3" fillId="5" borderId="66" xfId="0" applyFont="1" applyFill="1" applyBorder="1" applyAlignment="1">
      <alignment horizontal="center" vertical="center"/>
    </xf>
    <xf numFmtId="0" fontId="8" fillId="12" borderId="7" xfId="0" applyFont="1" applyFill="1" applyBorder="1" applyAlignment="1">
      <alignment horizontal="center"/>
    </xf>
    <xf numFmtId="0" fontId="8" fillId="12" borderId="9" xfId="0" applyFont="1" applyFill="1" applyBorder="1" applyAlignment="1">
      <alignment horizontal="center"/>
    </xf>
    <xf numFmtId="0" fontId="8" fillId="12" borderId="58" xfId="0" applyFont="1" applyFill="1" applyBorder="1" applyAlignment="1">
      <alignment horizontal="center"/>
    </xf>
    <xf numFmtId="0" fontId="8" fillId="12" borderId="72" xfId="0" applyFont="1" applyFill="1" applyBorder="1" applyAlignment="1">
      <alignment horizontal="center"/>
    </xf>
    <xf numFmtId="0" fontId="7" fillId="15" borderId="19" xfId="0" applyFont="1" applyFill="1" applyBorder="1" applyAlignment="1">
      <alignment horizontal="left"/>
    </xf>
    <xf numFmtId="0" fontId="7" fillId="15" borderId="0" xfId="0" applyFont="1" applyFill="1" applyAlignment="1">
      <alignment horizontal="left"/>
    </xf>
    <xf numFmtId="0" fontId="7" fillId="15" borderId="66" xfId="0" applyFont="1" applyFill="1" applyBorder="1" applyAlignment="1">
      <alignment horizontal="left"/>
    </xf>
    <xf numFmtId="0" fontId="10" fillId="15" borderId="16" xfId="0" applyFont="1" applyFill="1" applyBorder="1" applyAlignment="1">
      <alignment horizontal="left"/>
    </xf>
    <xf numFmtId="0" fontId="10" fillId="15" borderId="17" xfId="0" applyFont="1" applyFill="1" applyBorder="1" applyAlignment="1">
      <alignment horizontal="left"/>
    </xf>
    <xf numFmtId="0" fontId="10" fillId="15" borderId="18" xfId="0" applyFont="1" applyFill="1" applyBorder="1" applyAlignment="1">
      <alignment horizontal="left"/>
    </xf>
    <xf numFmtId="0" fontId="5" fillId="3" borderId="70" xfId="0" applyFont="1" applyFill="1" applyBorder="1" applyAlignment="1">
      <alignment horizontal="left"/>
    </xf>
    <xf numFmtId="0" fontId="5" fillId="3" borderId="67" xfId="0" applyFont="1" applyFill="1" applyBorder="1" applyAlignment="1">
      <alignment horizontal="left"/>
    </xf>
    <xf numFmtId="0" fontId="11" fillId="15" borderId="68" xfId="0" applyFont="1" applyFill="1" applyBorder="1" applyAlignment="1">
      <alignment horizontal="center"/>
    </xf>
    <xf numFmtId="0" fontId="11" fillId="15" borderId="26" xfId="0" applyFont="1" applyFill="1" applyBorder="1" applyAlignment="1">
      <alignment horizontal="center" vertical="center"/>
    </xf>
    <xf numFmtId="0" fontId="3" fillId="2" borderId="75" xfId="0" applyFont="1" applyFill="1" applyBorder="1" applyAlignment="1">
      <alignment horizontal="center"/>
    </xf>
    <xf numFmtId="0" fontId="18" fillId="3" borderId="33"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76" xfId="0" applyFont="1" applyFill="1" applyBorder="1" applyAlignment="1">
      <alignment horizontal="center" vertical="center"/>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0" fillId="6" borderId="13" xfId="0" applyFill="1" applyBorder="1" applyAlignment="1">
      <alignment horizontal="center"/>
    </xf>
    <xf numFmtId="0" fontId="0" fillId="6" borderId="14" xfId="0" applyFill="1" applyBorder="1" applyAlignment="1">
      <alignment horizontal="center"/>
    </xf>
    <xf numFmtId="0" fontId="0" fillId="6" borderId="12" xfId="0" applyFill="1" applyBorder="1" applyAlignment="1">
      <alignment horizontal="left"/>
    </xf>
    <xf numFmtId="0" fontId="0" fillId="6" borderId="13" xfId="0" applyFill="1" applyBorder="1" applyAlignment="1">
      <alignment horizontal="left"/>
    </xf>
    <xf numFmtId="0" fontId="0" fillId="6" borderId="14" xfId="0" applyFill="1" applyBorder="1" applyAlignment="1">
      <alignment horizontal="left"/>
    </xf>
    <xf numFmtId="0" fontId="0" fillId="6" borderId="50" xfId="0" applyFill="1" applyBorder="1" applyAlignment="1">
      <alignment horizontal="left"/>
    </xf>
    <xf numFmtId="0" fontId="0" fillId="6" borderId="48" xfId="0" applyFill="1" applyBorder="1" applyAlignment="1">
      <alignment horizontal="left"/>
    </xf>
    <xf numFmtId="0" fontId="0" fillId="6" borderId="49" xfId="0" applyFill="1" applyBorder="1" applyAlignment="1">
      <alignment horizontal="left"/>
    </xf>
    <xf numFmtId="0" fontId="0" fillId="6" borderId="12" xfId="0" applyFill="1" applyBorder="1" applyAlignment="1">
      <alignment horizontal="center"/>
    </xf>
    <xf numFmtId="0" fontId="0" fillId="6" borderId="50" xfId="0" applyFill="1" applyBorder="1" applyAlignment="1">
      <alignment horizontal="center"/>
    </xf>
    <xf numFmtId="0" fontId="0" fillId="6" borderId="49" xfId="0" applyFill="1" applyBorder="1" applyAlignment="1">
      <alignment horizontal="center"/>
    </xf>
    <xf numFmtId="0" fontId="3" fillId="12" borderId="12"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0" fillId="6" borderId="14" xfId="0" applyFill="1" applyBorder="1" applyAlignment="1">
      <alignment horizontal="left" vertical="center"/>
    </xf>
    <xf numFmtId="0" fontId="3" fillId="2" borderId="1" xfId="0" applyFont="1" applyFill="1" applyBorder="1" applyAlignment="1">
      <alignment horizontal="center" vertical="center"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15" borderId="41" xfId="0" applyFont="1" applyFill="1" applyBorder="1" applyAlignment="1">
      <alignment horizontal="left"/>
    </xf>
    <xf numFmtId="0" fontId="11" fillId="15" borderId="43" xfId="0" applyFont="1" applyFill="1" applyBorder="1" applyAlignment="1">
      <alignment horizontal="left"/>
    </xf>
    <xf numFmtId="0" fontId="11" fillId="15" borderId="42" xfId="0" applyFont="1" applyFill="1" applyBorder="1" applyAlignment="1">
      <alignment horizontal="left"/>
    </xf>
    <xf numFmtId="0" fontId="3" fillId="7" borderId="47" xfId="0" applyFont="1" applyFill="1" applyBorder="1" applyAlignment="1">
      <alignment horizontal="right"/>
    </xf>
    <xf numFmtId="0" fontId="3" fillId="7" borderId="48" xfId="0" applyFont="1" applyFill="1" applyBorder="1" applyAlignment="1">
      <alignment horizontal="right"/>
    </xf>
    <xf numFmtId="0" fontId="3" fillId="7" borderId="49" xfId="0" applyFont="1" applyFill="1" applyBorder="1" applyAlignment="1">
      <alignment horizontal="right"/>
    </xf>
    <xf numFmtId="0" fontId="8" fillId="12" borderId="28"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12" borderId="1" xfId="0" applyFont="1" applyFill="1" applyBorder="1" applyAlignment="1">
      <alignment horizontal="center" vertical="center" wrapText="1"/>
    </xf>
    <xf numFmtId="0" fontId="3" fillId="12" borderId="29" xfId="0" applyFont="1" applyFill="1" applyBorder="1" applyAlignment="1">
      <alignment horizontal="center" vertical="center" wrapText="1"/>
    </xf>
    <xf numFmtId="0" fontId="3" fillId="12" borderId="1" xfId="0" applyFont="1" applyFill="1" applyBorder="1" applyAlignment="1">
      <alignment horizontal="center" vertical="center"/>
    </xf>
    <xf numFmtId="0" fontId="0" fillId="6" borderId="39" xfId="0" applyFill="1" applyBorder="1" applyAlignment="1">
      <alignment horizontal="center"/>
    </xf>
    <xf numFmtId="0" fontId="3" fillId="12" borderId="1" xfId="0" applyFont="1" applyFill="1" applyBorder="1" applyAlignment="1">
      <alignment horizontal="center" wrapText="1"/>
    </xf>
    <xf numFmtId="0" fontId="3" fillId="12" borderId="12" xfId="0" applyFont="1" applyFill="1" applyBorder="1" applyAlignment="1">
      <alignment horizontal="center" wrapText="1"/>
    </xf>
    <xf numFmtId="0" fontId="3" fillId="12" borderId="13" xfId="0" applyFont="1" applyFill="1" applyBorder="1" applyAlignment="1">
      <alignment horizontal="center" wrapText="1"/>
    </xf>
    <xf numFmtId="0" fontId="3" fillId="12" borderId="14" xfId="0" applyFont="1" applyFill="1" applyBorder="1" applyAlignment="1">
      <alignment horizontal="center" wrapText="1"/>
    </xf>
    <xf numFmtId="0" fontId="0" fillId="6" borderId="48" xfId="0"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0" fillId="6" borderId="51" xfId="0" applyFill="1" applyBorder="1" applyAlignment="1">
      <alignment horizontal="center"/>
    </xf>
    <xf numFmtId="0" fontId="0" fillId="6" borderId="1" xfId="0" applyFill="1" applyBorder="1" applyAlignment="1">
      <alignment horizontal="center"/>
    </xf>
    <xf numFmtId="0" fontId="0" fillId="6" borderId="80" xfId="0" applyFill="1" applyBorder="1" applyAlignment="1">
      <alignment horizontal="center"/>
    </xf>
    <xf numFmtId="0" fontId="3" fillId="3" borderId="1" xfId="0" applyFont="1" applyFill="1" applyBorder="1" applyAlignment="1">
      <alignment horizontal="center"/>
    </xf>
    <xf numFmtId="0" fontId="30" fillId="0" borderId="1" xfId="0" applyFont="1" applyBorder="1" applyAlignment="1">
      <alignment horizontal="left" vertical="top" wrapText="1"/>
    </xf>
    <xf numFmtId="0" fontId="0" fillId="6" borderId="79" xfId="0" applyFill="1" applyBorder="1" applyAlignment="1">
      <alignment horizontal="center"/>
    </xf>
    <xf numFmtId="0" fontId="0" fillId="6" borderId="64" xfId="0" applyFill="1" applyBorder="1" applyAlignment="1">
      <alignment horizontal="center"/>
    </xf>
    <xf numFmtId="0" fontId="0" fillId="6" borderId="12" xfId="0" applyFill="1" applyBorder="1" applyAlignment="1">
      <alignment horizontal="center" vertical="center"/>
    </xf>
    <xf numFmtId="0" fontId="0" fillId="6" borderId="1" xfId="0" applyFill="1" applyBorder="1" applyAlignment="1">
      <alignment horizontal="center" vertical="center"/>
    </xf>
    <xf numFmtId="0" fontId="3" fillId="12" borderId="11" xfId="0" applyFont="1" applyFill="1" applyBorder="1" applyAlignment="1">
      <alignment horizontal="center" wrapText="1"/>
    </xf>
    <xf numFmtId="0" fontId="3" fillId="12" borderId="11" xfId="0" applyFont="1" applyFill="1" applyBorder="1" applyAlignment="1">
      <alignment horizontal="center" vertical="center"/>
    </xf>
    <xf numFmtId="0" fontId="3" fillId="12" borderId="7" xfId="0" applyFont="1" applyFill="1" applyBorder="1" applyAlignment="1">
      <alignment horizontal="center" wrapText="1"/>
    </xf>
    <xf numFmtId="0" fontId="11" fillId="15" borderId="87" xfId="0" applyFont="1" applyFill="1" applyBorder="1" applyAlignment="1">
      <alignment horizontal="left"/>
    </xf>
    <xf numFmtId="0" fontId="11" fillId="15" borderId="94" xfId="0" applyFont="1" applyFill="1" applyBorder="1" applyAlignment="1">
      <alignment horizontal="left"/>
    </xf>
    <xf numFmtId="0" fontId="3" fillId="3" borderId="81" xfId="0" applyFont="1" applyFill="1" applyBorder="1" applyAlignment="1">
      <alignment horizontal="center"/>
    </xf>
    <xf numFmtId="0" fontId="3" fillId="3" borderId="82" xfId="0" applyFont="1" applyFill="1" applyBorder="1" applyAlignment="1">
      <alignment horizontal="center"/>
    </xf>
    <xf numFmtId="0" fontId="3" fillId="3" borderId="83" xfId="0" applyFont="1" applyFill="1" applyBorder="1" applyAlignment="1">
      <alignment horizontal="center"/>
    </xf>
  </cellXfs>
  <cellStyles count="4">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FFFFCC"/>
      <color rgb="FF00527B"/>
      <color rgb="FF981E32"/>
      <color rgb="FF031F73"/>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19</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190499</xdr:colOff>
      <xdr:row>26</xdr:row>
      <xdr:rowOff>9526</xdr:rowOff>
    </xdr:from>
    <xdr:to>
      <xdr:col>8</xdr:col>
      <xdr:colOff>9524</xdr:colOff>
      <xdr:row>37</xdr:row>
      <xdr:rowOff>45358</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5733597"/>
          <a:ext cx="8817882" cy="2049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travel, per diem, vendor’s staff training, project facility, and any other expenses associated with the delivery and implementation of the proposed items must be included in the vendor’s costs and fixed hourly rates. </a:t>
          </a:r>
        </a:p>
        <a:p>
          <a:endParaRPr lang="en-US" sz="1100"/>
        </a:p>
        <a:p>
          <a:r>
            <a:rPr lang="en-US" sz="1100"/>
            <a:t>As per the RFP, PRMP will use the "Labor Rates" supplied by the vendor as a rate card for all future change requests leveraging the  Modifications and Enhance</a:t>
          </a:r>
          <a:r>
            <a:rPr lang="en-US" sz="1100" baseline="0"/>
            <a:t>ments Pool</a:t>
          </a:r>
          <a:r>
            <a:rPr lang="en-US" sz="1100"/>
            <a:t>. </a:t>
          </a:r>
        </a:p>
        <a:p>
          <a:endParaRPr lang="en-US" sz="1100"/>
        </a:p>
        <a:p>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Programmer and a Junior-Level Programmer require two separate rows). </a:t>
          </a:r>
        </a:p>
        <a:p>
          <a:endParaRPr lang="en-US" sz="1100">
            <a:solidFill>
              <a:schemeClr val="accent1">
                <a:lumMod val="50000"/>
              </a:schemeClr>
            </a:solidFill>
          </a:endParaRPr>
        </a:p>
        <a:p>
          <a:r>
            <a:rPr lang="en-US" sz="1100" b="1" i="1">
              <a:solidFill>
                <a:schemeClr val="accent1">
                  <a:lumMod val="50000"/>
                </a:schemeClr>
              </a:solidFill>
            </a:rPr>
            <a:t>It is the responsibility of the vendor to ensure spreadsheet calculations are correct.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581024</xdr:colOff>
      <xdr:row>58</xdr:row>
      <xdr:rowOff>180975</xdr:rowOff>
    </xdr:from>
    <xdr:to>
      <xdr:col>10</xdr:col>
      <xdr:colOff>590549</xdr:colOff>
      <xdr:row>58</xdr:row>
      <xdr:rowOff>180975</xdr:rowOff>
    </xdr:to>
    <xdr:sp macro="" textlink="">
      <xdr:nvSpPr>
        <xdr:cNvPr id="2" name="TextBox 2">
          <a:extLst>
            <a:ext uri="{FF2B5EF4-FFF2-40B4-BE49-F238E27FC236}">
              <a16:creationId xmlns:a16="http://schemas.microsoft.com/office/drawing/2014/main" id="{9C15866E-FE59-4AF8-BD4F-8D52C17770EB}"/>
            </a:ext>
          </a:extLst>
        </xdr:cNvPr>
        <xdr:cNvSpPr txBox="1"/>
      </xdr:nvSpPr>
      <xdr:spPr>
        <a:xfrm>
          <a:off x="771524" y="13849350"/>
          <a:ext cx="1231582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rPr>
            <a:t>Vendors</a:t>
          </a:r>
          <a:r>
            <a:rPr lang="en-US" sz="1100" b="0" i="0" baseline="0">
              <a:solidFill>
                <a:schemeClr val="dk1"/>
              </a:solidFill>
            </a:rPr>
            <a:t> should </a:t>
          </a:r>
          <a:endParaRPr lang="en-US" sz="1100" b="1" i="1">
            <a:solidFill>
              <a:schemeClr val="accent1">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9525</xdr:rowOff>
    </xdr:from>
    <xdr:to>
      <xdr:col>14</xdr:col>
      <xdr:colOff>0</xdr:colOff>
      <xdr:row>35</xdr:row>
      <xdr:rowOff>161925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0" y="5505450"/>
          <a:ext cx="107442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fill in the columns labeled 'Hours' all other cells must not be altered.</a:t>
          </a:r>
          <a:r>
            <a:rPr lang="en-US" sz="1100" b="0" i="0" u="none" strike="noStrike" baseline="0">
              <a:solidFill>
                <a:schemeClr val="dk1"/>
              </a:solidFill>
              <a:effectLst/>
              <a:latin typeface="+mn-lt"/>
              <a:ea typeface="+mn-ea"/>
              <a:cs typeface="+mn-cs"/>
            </a:rPr>
            <a:t> </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two</a:t>
          </a:r>
          <a:r>
            <a:rPr lang="en-US" sz="1100" b="0" i="0" u="none" strike="noStrike">
              <a:solidFill>
                <a:schemeClr val="dk1"/>
              </a:solidFill>
              <a:effectLst/>
              <a:latin typeface="+mn-lt"/>
              <a:ea typeface="+mn-ea"/>
              <a:cs typeface="+mn-cs"/>
            </a:rPr>
            <a:t> (2) additional roles. If more than two (2) additional roles are needed, v</a:t>
          </a:r>
          <a:r>
            <a:rPr lang="en-US" sz="1100" b="0" i="0">
              <a:solidFill>
                <a:schemeClr val="dk1"/>
              </a:solidFill>
              <a:effectLst/>
              <a:latin typeface="+mn-lt"/>
              <a:ea typeface="+mn-ea"/>
              <a:cs typeface="+mn-cs"/>
            </a:rPr>
            <a:t>endors may add additional rows to the table. I</a:t>
          </a:r>
          <a:r>
            <a:rPr lang="en-US" sz="1100" b="0" i="0" u="none" strike="noStrike">
              <a:solidFill>
                <a:schemeClr val="dk1"/>
              </a:solidFill>
              <a:effectLst/>
              <a:latin typeface="+mn-lt"/>
              <a:ea typeface="+mn-ea"/>
              <a:cs typeface="+mn-cs"/>
            </a:rPr>
            <a:t>t is the vendor's responsibility to ensure that all calculated formulas are updated and correct.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a:t>
          </a:r>
          <a:r>
            <a:rPr lang="en-US" sz="1100" b="0" i="0" u="none" strike="noStrike" baseline="0">
              <a:solidFill>
                <a:schemeClr val="dk1"/>
              </a:solidFill>
              <a:effectLst/>
              <a:latin typeface="+mn-lt"/>
              <a:ea typeface="+mn-ea"/>
              <a:cs typeface="+mn-cs"/>
            </a:rPr>
            <a:t> costs associated with the provision of </a:t>
          </a:r>
          <a:r>
            <a:rPr lang="en-US" sz="1100" b="0" i="0" u="none" strike="noStrike">
              <a:solidFill>
                <a:schemeClr val="dk1"/>
              </a:solidFill>
              <a:effectLst/>
              <a:latin typeface="+mn-lt"/>
              <a:ea typeface="+mn-ea"/>
              <a:cs typeface="+mn-cs"/>
            </a:rPr>
            <a:t>CVO</a:t>
          </a:r>
          <a:r>
            <a:rPr lang="en-US" sz="1100" b="0" i="0" u="none" strike="noStrike" baseline="0">
              <a:solidFill>
                <a:schemeClr val="dk1"/>
              </a:solidFill>
              <a:effectLst/>
              <a:latin typeface="+mn-lt"/>
              <a:ea typeface="+mn-ea"/>
              <a:cs typeface="+mn-cs"/>
            </a:rPr>
            <a:t> services should not be included in this tab.</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26</xdr:row>
      <xdr:rowOff>6350</xdr:rowOff>
    </xdr:from>
    <xdr:to>
      <xdr:col>14</xdr:col>
      <xdr:colOff>0</xdr:colOff>
      <xdr:row>36</xdr:row>
      <xdr:rowOff>103188</xdr:rowOff>
    </xdr:to>
    <xdr:sp macro="" textlink="">
      <xdr:nvSpPr>
        <xdr:cNvPr id="3" name="TextBox 2">
          <a:extLst>
            <a:ext uri="{FF2B5EF4-FFF2-40B4-BE49-F238E27FC236}">
              <a16:creationId xmlns:a16="http://schemas.microsoft.com/office/drawing/2014/main" id="{C36F2E9C-87DE-4CEC-A6A3-5A283F93D56A}"/>
            </a:ext>
          </a:extLst>
        </xdr:cNvPr>
        <xdr:cNvSpPr txBox="1"/>
      </xdr:nvSpPr>
      <xdr:spPr>
        <a:xfrm>
          <a:off x="198438" y="5911850"/>
          <a:ext cx="17732375" cy="1922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fill in the columns labeled 'Price</a:t>
          </a:r>
          <a:r>
            <a:rPr lang="en-US" sz="1100" b="0" i="0" u="none" strike="noStrike" baseline="0">
              <a:solidFill>
                <a:schemeClr val="dk1"/>
              </a:solidFill>
              <a:effectLst/>
              <a:latin typeface="+mn-lt"/>
              <a:ea typeface="+mn-ea"/>
              <a:cs typeface="+mn-cs"/>
            </a:rPr>
            <a:t> per Transaction</a:t>
          </a:r>
          <a:r>
            <a:rPr lang="en-US" sz="1100" b="0" i="0" u="none" strike="noStrike">
              <a:solidFill>
                <a:schemeClr val="dk1"/>
              </a:solidFill>
              <a:effectLst/>
              <a:latin typeface="+mn-lt"/>
              <a:ea typeface="+mn-ea"/>
              <a:cs typeface="+mn-cs"/>
            </a:rPr>
            <a:t>' and 'Fixed Price per Provider' all other cells must not be altered.</a:t>
          </a:r>
          <a:r>
            <a:rPr lang="en-US" sz="1100" b="0" i="0" u="none" strike="noStrike" baseline="0">
              <a:solidFill>
                <a:schemeClr val="dk1"/>
              </a:solidFill>
              <a:effectLst/>
              <a:latin typeface="+mn-lt"/>
              <a:ea typeface="+mn-ea"/>
              <a:cs typeface="+mn-cs"/>
            </a:rPr>
            <a:t> </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The</a:t>
          </a:r>
          <a:r>
            <a:rPr lang="en-US" sz="1100" b="0" i="0" u="none" strike="noStrike" baseline="0">
              <a:solidFill>
                <a:schemeClr val="dk1"/>
              </a:solidFill>
              <a:effectLst/>
              <a:latin typeface="+mn-lt"/>
              <a:ea typeface="+mn-ea"/>
              <a:cs typeface="+mn-cs"/>
            </a:rPr>
            <a:t> 'CVO Volume' is based </a:t>
          </a:r>
          <a:r>
            <a:rPr lang="en-US" sz="1100" b="0" i="0" u="none" strike="noStrike">
              <a:solidFill>
                <a:schemeClr val="dk1"/>
              </a:solidFill>
              <a:effectLst/>
              <a:latin typeface="+mn-lt"/>
              <a:ea typeface="+mn-ea"/>
              <a:cs typeface="+mn-cs"/>
            </a:rPr>
            <a:t>on an expected</a:t>
          </a:r>
          <a:r>
            <a:rPr lang="en-US" sz="1100" b="0" i="0" u="none" strike="noStrike" baseline="0">
              <a:solidFill>
                <a:schemeClr val="dk1"/>
              </a:solidFill>
              <a:effectLst/>
              <a:latin typeface="+mn-lt"/>
              <a:ea typeface="+mn-ea"/>
              <a:cs typeface="+mn-cs"/>
            </a:rPr>
            <a:t> annual average of approximately 15,000 providers being enrolled and credentialed through PRMP. The price per transaction will be specified based on a per provider monthly basis of less than or greater than 1,000 providers a month. Note, these numbers represent an expected averages. Monthly and annual averages may vary based on demand and cycles. </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'Price per Transaction' column</a:t>
          </a:r>
          <a:r>
            <a:rPr lang="en-US" sz="1100" b="0" i="0" u="none" strike="noStrike" baseline="0">
              <a:solidFill>
                <a:schemeClr val="dk1"/>
              </a:solidFill>
              <a:effectLst/>
              <a:latin typeface="+mn-lt"/>
              <a:ea typeface="+mn-ea"/>
              <a:cs typeface="+mn-cs"/>
            </a:rPr>
            <a:t> </a:t>
          </a:r>
          <a:r>
            <a:rPr lang="en-US" sz="1100" b="1" i="0" u="none" strike="noStrike" baseline="0">
              <a:solidFill>
                <a:schemeClr val="dk1"/>
              </a:solidFill>
              <a:effectLst/>
              <a:latin typeface="+mn-lt"/>
              <a:ea typeface="+mn-ea"/>
              <a:cs typeface="+mn-cs"/>
            </a:rPr>
            <a:t>is not </a:t>
          </a:r>
          <a:r>
            <a:rPr lang="en-US" sz="1100" b="0" i="0" u="none" strike="noStrike" baseline="0">
              <a:solidFill>
                <a:schemeClr val="dk1"/>
              </a:solidFill>
              <a:effectLst/>
              <a:latin typeface="+mn-lt"/>
              <a:ea typeface="+mn-ea"/>
              <a:cs typeface="+mn-cs"/>
            </a:rPr>
            <a:t>to include passed on costs for CVO services/fixed price for CVO services associated with enrollment and credentialing activities. Based on the expected annual volume of approximately 15,000 providers, vendors should specify the estimated passed on costs for enrollment and credentialing activities on an annual basis for the duration of the contract in the 'Operations - Passed on Costs for CVO Services/Fixed Price for CVO Services' above.</a:t>
          </a:r>
        </a:p>
        <a:p>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Costs associated with CVO activities </a:t>
          </a:r>
          <a:r>
            <a:rPr lang="en-US" sz="1100" b="1" i="0" u="none" strike="noStrike" baseline="0">
              <a:solidFill>
                <a:schemeClr val="dk1"/>
              </a:solidFill>
              <a:effectLst/>
              <a:latin typeface="+mn-lt"/>
              <a:ea typeface="+mn-ea"/>
              <a:cs typeface="+mn-cs"/>
            </a:rPr>
            <a:t>are not </a:t>
          </a:r>
          <a:r>
            <a:rPr lang="en-US" sz="1100" b="0" i="0" u="none" strike="noStrike" baseline="0">
              <a:solidFill>
                <a:schemeClr val="dk1"/>
              </a:solidFill>
              <a:effectLst/>
              <a:latin typeface="+mn-lt"/>
              <a:ea typeface="+mn-ea"/>
              <a:cs typeface="+mn-cs"/>
            </a:rPr>
            <a:t>to be included as part of worksheet 5: Maintenance &amp; Operations Support.</a:t>
          </a:r>
          <a:endParaRPr lang="en-US" sz="1100" b="1" i="0" u="none" strike="noStrike"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D17"/>
  <sheetViews>
    <sheetView showGridLines="0" zoomScale="90" zoomScaleNormal="90" workbookViewId="0">
      <selection activeCell="B12" sqref="B12"/>
    </sheetView>
  </sheetViews>
  <sheetFormatPr defaultColWidth="8.81640625" defaultRowHeight="14.5" x14ac:dyDescent="0.35"/>
  <cols>
    <col min="1" max="1" width="2.81640625" customWidth="1"/>
    <col min="2" max="2" width="30" customWidth="1"/>
    <col min="3" max="3" width="75.81640625" style="64" customWidth="1"/>
    <col min="5" max="5" width="11.1796875" bestFit="1" customWidth="1"/>
  </cols>
  <sheetData>
    <row r="1" spans="2:4" ht="15" thickBot="1" x14ac:dyDescent="0.4"/>
    <row r="2" spans="2:4" ht="18.5" x14ac:dyDescent="0.45">
      <c r="B2" s="182" t="s">
        <v>0</v>
      </c>
      <c r="C2" s="68"/>
    </row>
    <row r="3" spans="2:4" ht="18.5" x14ac:dyDescent="0.45">
      <c r="B3" s="69" t="s">
        <v>1</v>
      </c>
      <c r="C3" s="70"/>
    </row>
    <row r="4" spans="2:4" ht="16" thickBot="1" x14ac:dyDescent="0.4">
      <c r="B4" s="34" t="s">
        <v>2</v>
      </c>
      <c r="C4" s="66" t="s">
        <v>3</v>
      </c>
    </row>
    <row r="5" spans="2:4" ht="16" thickBot="1" x14ac:dyDescent="0.4">
      <c r="B5" s="11"/>
      <c r="C5" s="67"/>
    </row>
    <row r="6" spans="2:4" ht="16" thickBot="1" x14ac:dyDescent="0.4">
      <c r="B6" s="124" t="s">
        <v>4</v>
      </c>
      <c r="C6" s="125" t="s">
        <v>5</v>
      </c>
    </row>
    <row r="7" spans="2:4" ht="26.25" customHeight="1" x14ac:dyDescent="0.35">
      <c r="B7" s="4" t="s">
        <v>6</v>
      </c>
      <c r="C7" s="126" t="s">
        <v>7</v>
      </c>
      <c r="D7" s="1"/>
    </row>
    <row r="8" spans="2:4" ht="29" x14ac:dyDescent="0.35">
      <c r="B8" s="4" t="s">
        <v>8</v>
      </c>
      <c r="C8" s="104" t="s">
        <v>9</v>
      </c>
      <c r="D8" s="134"/>
    </row>
    <row r="9" spans="2:4" ht="25.5" customHeight="1" x14ac:dyDescent="0.35">
      <c r="B9" s="4" t="s">
        <v>10</v>
      </c>
      <c r="C9" s="104" t="s">
        <v>11</v>
      </c>
      <c r="D9" s="2"/>
    </row>
    <row r="10" spans="2:4" x14ac:dyDescent="0.35">
      <c r="B10" s="4" t="s">
        <v>12</v>
      </c>
      <c r="C10" s="104" t="s">
        <v>13</v>
      </c>
      <c r="D10" s="2"/>
    </row>
    <row r="11" spans="2:4" x14ac:dyDescent="0.35">
      <c r="B11" s="166" t="s">
        <v>188</v>
      </c>
      <c r="C11" s="104" t="s">
        <v>259</v>
      </c>
      <c r="D11" s="2"/>
    </row>
    <row r="12" spans="2:4" x14ac:dyDescent="0.35">
      <c r="B12" s="166" t="s">
        <v>254</v>
      </c>
      <c r="C12" s="127" t="s">
        <v>14</v>
      </c>
    </row>
    <row r="13" spans="2:4" x14ac:dyDescent="0.35">
      <c r="B13" s="166" t="s">
        <v>199</v>
      </c>
      <c r="C13" s="127" t="s">
        <v>15</v>
      </c>
    </row>
    <row r="14" spans="2:4" ht="21" customHeight="1" x14ac:dyDescent="0.35">
      <c r="B14" s="167" t="s">
        <v>212</v>
      </c>
      <c r="C14" s="105" t="s">
        <v>16</v>
      </c>
    </row>
    <row r="15" spans="2:4" x14ac:dyDescent="0.35">
      <c r="B15" s="167" t="s">
        <v>219</v>
      </c>
      <c r="C15" s="105" t="s">
        <v>17</v>
      </c>
    </row>
    <row r="16" spans="2:4" x14ac:dyDescent="0.35">
      <c r="B16" s="166" t="s">
        <v>255</v>
      </c>
      <c r="C16" s="104" t="s">
        <v>18</v>
      </c>
    </row>
    <row r="17" spans="2:3" ht="21.75" customHeight="1" x14ac:dyDescent="0.35">
      <c r="B17" s="166" t="s">
        <v>249</v>
      </c>
      <c r="C17" s="106" t="s">
        <v>19</v>
      </c>
    </row>
  </sheetData>
  <hyperlinks>
    <hyperlink ref="B7" location="'1. Instructions'!A1" display="1. Instructions" xr:uid="{00000000-0004-0000-0000-000000000000}"/>
    <hyperlink ref="B8" location="'2. Cost Summary'!A1" display="2. Cost Summary" xr:uid="{00000000-0004-0000-0000-000001000000}"/>
    <hyperlink ref="B9" location="'3. Labor Rates'!A1" display="3. Labor Rates" xr:uid="{00000000-0004-0000-0000-000002000000}"/>
    <hyperlink ref="B10" location="'4. Project Deliverables'!A1" display="4. Project Deliverables" xr:uid="{00000000-0004-0000-0000-000003000000}"/>
    <hyperlink ref="B13" location="'7. Operations - CVO Services'!A1" display="7. Operations - CVO Services" xr:uid="{D0F4B930-58B4-4D44-9C55-8988B571B627}"/>
    <hyperlink ref="B14" location="'8. Hosting &amp; Disaster Recovery'!A1" display="8. Hosting &amp; Disaster Recovery" xr:uid="{E9C4603E-B6BE-4222-8D3B-8C5CD2311698}"/>
    <hyperlink ref="B15" location="'9. Packaged Software'!A1" display="9. Packaged Software" xr:uid="{3002AACC-9D1E-4093-BAD7-92C6E0330284}"/>
    <hyperlink ref="B16" location="'10. Hardware (If Applicable)'!A1" display="10. Hardware (If Applicable)" xr:uid="{C65A6A37-291A-401D-BB56-2E0C9697ACA1}"/>
    <hyperlink ref="B17" location="'11. Assumptions'!A1" display="11. Assumptions" xr:uid="{BDB28A32-0486-4A50-BEA3-CEC94AA0F437}"/>
    <hyperlink ref="B11" location="'5. Data Conversion'!A1" display="5. Data Conversion" xr:uid="{5F7C1870-BE13-4492-B902-E4A7A4EECE3E}"/>
    <hyperlink ref="B12" location="'6. Maint &amp; Ops Support'!A1" display="6. Maint &amp; Ops Support" xr:uid="{3F592539-9777-4F8A-958D-62A212941755}"/>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527B"/>
    <pageSetUpPr fitToPage="1"/>
  </sheetPr>
  <dimension ref="B1:AC55"/>
  <sheetViews>
    <sheetView showGridLines="0" showZeros="0" topLeftCell="A2" zoomScale="90" zoomScaleNormal="90" zoomScalePageLayoutView="25" workbookViewId="0">
      <selection activeCell="U14" sqref="U14"/>
    </sheetView>
  </sheetViews>
  <sheetFormatPr defaultColWidth="8.81640625" defaultRowHeight="14.5" x14ac:dyDescent="0.35"/>
  <cols>
    <col min="1" max="1" width="2.81640625" customWidth="1"/>
    <col min="2" max="2" width="12.36328125" customWidth="1"/>
    <col min="3" max="3" width="14.54296875" customWidth="1"/>
    <col min="4" max="4" width="16.81640625" customWidth="1"/>
    <col min="5" max="5" width="15.81640625" customWidth="1"/>
    <col min="6" max="6" width="12.81640625" customWidth="1"/>
    <col min="7" max="7" width="11" customWidth="1"/>
    <col min="8" max="9" width="14.81640625" customWidth="1"/>
    <col min="10" max="10" width="13.81640625" customWidth="1"/>
    <col min="11" max="11" width="14.453125" customWidth="1"/>
    <col min="12" max="13" width="11.81640625" customWidth="1"/>
    <col min="14" max="14" width="13.54296875" customWidth="1"/>
    <col min="15" max="15" width="16.453125" customWidth="1"/>
    <col min="16" max="16" width="12.7265625" customWidth="1"/>
    <col min="17" max="23" width="11.81640625" customWidth="1"/>
    <col min="24" max="24" width="3.1796875" customWidth="1"/>
    <col min="28" max="28" width="21.453125" customWidth="1"/>
  </cols>
  <sheetData>
    <row r="1" spans="2:24" hidden="1" x14ac:dyDescent="0.35"/>
    <row r="2" spans="2:24" ht="15" thickBot="1" x14ac:dyDescent="0.4"/>
    <row r="3" spans="2:24" ht="18.5" x14ac:dyDescent="0.45">
      <c r="B3" s="182" t="str">
        <f>varModuleName</f>
        <v>PRMP MES CPEC RFP</v>
      </c>
      <c r="C3" s="71"/>
      <c r="D3" s="71"/>
      <c r="E3" s="71"/>
      <c r="F3" s="71"/>
      <c r="G3" s="71"/>
      <c r="H3" s="71"/>
      <c r="I3" s="71"/>
      <c r="J3" s="71"/>
      <c r="K3" s="76"/>
    </row>
    <row r="4" spans="2:24" ht="18.5" x14ac:dyDescent="0.45">
      <c r="B4" s="69" t="s">
        <v>219</v>
      </c>
      <c r="C4" s="72"/>
      <c r="D4" s="72"/>
      <c r="E4" s="72"/>
      <c r="F4" s="72"/>
      <c r="G4" s="72"/>
      <c r="H4" s="72"/>
      <c r="I4" s="72"/>
      <c r="J4" s="72"/>
      <c r="K4" s="77"/>
    </row>
    <row r="5" spans="2:24" ht="16" thickBot="1" x14ac:dyDescent="0.4">
      <c r="B5" s="55" t="s">
        <v>20</v>
      </c>
      <c r="C5" s="236" t="str">
        <f>TOC!C4</f>
        <v>&lt;Insert Name&gt;</v>
      </c>
      <c r="D5" s="236"/>
      <c r="E5" s="236"/>
      <c r="F5" s="236"/>
      <c r="G5" s="236"/>
      <c r="H5" s="236"/>
      <c r="I5" s="236"/>
      <c r="J5" s="236"/>
      <c r="K5" s="255"/>
    </row>
    <row r="6" spans="2:24" ht="15" thickBot="1" x14ac:dyDescent="0.4"/>
    <row r="7" spans="2:24" ht="15" customHeight="1" x14ac:dyDescent="0.35">
      <c r="B7" s="342" t="s">
        <v>220</v>
      </c>
      <c r="C7" s="343"/>
      <c r="D7" s="343"/>
      <c r="E7" s="343"/>
      <c r="F7" s="343"/>
      <c r="G7" s="344"/>
      <c r="H7" s="10"/>
      <c r="I7" s="10"/>
      <c r="J7" s="10"/>
      <c r="K7" s="10"/>
      <c r="L7" s="10"/>
      <c r="M7" s="10"/>
      <c r="N7" s="10"/>
      <c r="O7" s="10"/>
      <c r="P7" s="10"/>
      <c r="Q7" s="10"/>
      <c r="R7" s="10"/>
      <c r="S7" s="10"/>
      <c r="T7" s="10"/>
      <c r="U7" s="10"/>
      <c r="V7" s="10"/>
      <c r="W7" s="10"/>
      <c r="X7" s="10"/>
    </row>
    <row r="8" spans="2:24" x14ac:dyDescent="0.35">
      <c r="B8" s="345"/>
      <c r="C8" s="346"/>
      <c r="D8" s="346"/>
      <c r="E8" s="346"/>
      <c r="F8" s="346"/>
      <c r="G8" s="347"/>
      <c r="H8" s="10"/>
      <c r="I8" s="10"/>
      <c r="J8" s="10"/>
      <c r="K8" s="10"/>
      <c r="L8" s="10"/>
      <c r="M8" s="10"/>
      <c r="N8" s="10"/>
      <c r="O8" s="10"/>
      <c r="P8" s="10"/>
      <c r="Q8" s="10"/>
      <c r="R8" s="10"/>
      <c r="S8" s="10"/>
      <c r="T8" s="10"/>
      <c r="U8" s="10"/>
      <c r="V8" s="10"/>
      <c r="W8" s="10"/>
      <c r="X8" s="10"/>
    </row>
    <row r="9" spans="2:24" ht="75.75" customHeight="1" thickBot="1" x14ac:dyDescent="0.4">
      <c r="B9" s="348"/>
      <c r="C9" s="349"/>
      <c r="D9" s="349"/>
      <c r="E9" s="349"/>
      <c r="F9" s="349"/>
      <c r="G9" s="350"/>
      <c r="H9" s="10"/>
      <c r="I9" s="10"/>
      <c r="J9" s="10"/>
      <c r="K9" s="10"/>
      <c r="L9" s="10"/>
      <c r="M9" s="10"/>
      <c r="N9" s="10"/>
      <c r="O9" s="10"/>
      <c r="P9" s="10"/>
      <c r="Q9" s="10"/>
      <c r="R9" s="10"/>
      <c r="S9" s="10"/>
      <c r="T9" s="10"/>
      <c r="U9" s="10"/>
      <c r="V9" s="10"/>
      <c r="W9" s="10"/>
      <c r="X9" s="10"/>
    </row>
    <row r="10" spans="2:24" x14ac:dyDescent="0.35">
      <c r="B10" s="186"/>
      <c r="C10" s="186"/>
      <c r="D10" s="186"/>
      <c r="E10" s="186"/>
      <c r="F10" s="186"/>
      <c r="G10" s="186"/>
      <c r="H10" s="186"/>
      <c r="I10" s="186"/>
      <c r="J10" s="186"/>
      <c r="K10" s="123"/>
      <c r="L10" s="186"/>
      <c r="M10" s="186"/>
      <c r="N10" s="186"/>
      <c r="O10" s="186"/>
      <c r="P10" s="186"/>
      <c r="Q10" s="186"/>
      <c r="R10" s="186"/>
      <c r="S10" s="186"/>
      <c r="T10" s="186"/>
      <c r="U10" s="186"/>
      <c r="V10" s="186"/>
      <c r="W10" s="186"/>
      <c r="X10" s="186"/>
    </row>
    <row r="11" spans="2:24" ht="15.5" x14ac:dyDescent="0.35">
      <c r="B11" s="228" t="s">
        <v>221</v>
      </c>
      <c r="C11" s="228"/>
      <c r="D11" s="228"/>
      <c r="E11" s="228"/>
      <c r="F11" s="228"/>
      <c r="G11" s="228"/>
      <c r="H11" s="228"/>
      <c r="I11" s="228"/>
      <c r="J11" s="228"/>
      <c r="K11" s="228"/>
      <c r="L11" s="228"/>
      <c r="M11" s="228"/>
      <c r="N11" s="228"/>
      <c r="O11" s="228"/>
      <c r="P11" s="228"/>
      <c r="Q11" s="228"/>
      <c r="R11" s="227"/>
    </row>
    <row r="12" spans="2:24" ht="40.5" customHeight="1" x14ac:dyDescent="0.35">
      <c r="B12" s="359" t="s">
        <v>222</v>
      </c>
      <c r="C12" s="360" t="s">
        <v>223</v>
      </c>
      <c r="D12" s="360" t="s">
        <v>224</v>
      </c>
      <c r="E12" s="360" t="s">
        <v>225</v>
      </c>
      <c r="F12" s="361" t="s">
        <v>226</v>
      </c>
      <c r="G12" s="361" t="s">
        <v>227</v>
      </c>
      <c r="H12" s="187" t="s">
        <v>40</v>
      </c>
      <c r="I12" s="187" t="s">
        <v>40</v>
      </c>
      <c r="J12" s="351" t="s">
        <v>228</v>
      </c>
      <c r="K12" s="352"/>
      <c r="L12" s="362" t="s">
        <v>42</v>
      </c>
      <c r="M12" s="363"/>
      <c r="N12" s="362" t="s">
        <v>43</v>
      </c>
      <c r="O12" s="363"/>
      <c r="P12" s="341" t="s">
        <v>229</v>
      </c>
      <c r="Q12" s="341" t="s">
        <v>230</v>
      </c>
    </row>
    <row r="13" spans="2:24" ht="28.15" customHeight="1" x14ac:dyDescent="0.35">
      <c r="B13" s="359"/>
      <c r="C13" s="360"/>
      <c r="D13" s="360"/>
      <c r="E13" s="360"/>
      <c r="F13" s="361"/>
      <c r="G13" s="361"/>
      <c r="H13" s="185" t="s">
        <v>45</v>
      </c>
      <c r="I13" s="185" t="s">
        <v>46</v>
      </c>
      <c r="J13" s="185" t="s">
        <v>45</v>
      </c>
      <c r="K13" s="185" t="s">
        <v>46</v>
      </c>
      <c r="L13" s="185" t="s">
        <v>47</v>
      </c>
      <c r="M13" s="185" t="s">
        <v>48</v>
      </c>
      <c r="N13" s="185" t="s">
        <v>49</v>
      </c>
      <c r="O13" s="185" t="s">
        <v>50</v>
      </c>
      <c r="P13" s="341"/>
      <c r="Q13" s="341"/>
    </row>
    <row r="14" spans="2:24" x14ac:dyDescent="0.35">
      <c r="B14" s="56">
        <v>1</v>
      </c>
      <c r="C14" s="9"/>
      <c r="D14" s="9"/>
      <c r="E14" s="9"/>
      <c r="F14" s="16">
        <v>0</v>
      </c>
      <c r="G14" s="191"/>
      <c r="H14" s="16">
        <v>0</v>
      </c>
      <c r="I14" s="16">
        <v>0</v>
      </c>
      <c r="J14" s="16">
        <v>0</v>
      </c>
      <c r="K14" s="16">
        <v>0</v>
      </c>
      <c r="L14" s="16">
        <v>0</v>
      </c>
      <c r="M14" s="16">
        <v>0</v>
      </c>
      <c r="N14" s="16">
        <v>0</v>
      </c>
      <c r="O14" s="16">
        <v>0</v>
      </c>
      <c r="P14" s="110">
        <f t="shared" ref="P14:P23" si="0">SUM(J14:O14)</f>
        <v>0</v>
      </c>
      <c r="Q14" s="15">
        <f>SUM(H14:O14)</f>
        <v>0</v>
      </c>
    </row>
    <row r="15" spans="2:24" x14ac:dyDescent="0.35">
      <c r="B15" s="56">
        <v>2</v>
      </c>
      <c r="C15" s="9"/>
      <c r="D15" s="9"/>
      <c r="E15" s="9"/>
      <c r="F15" s="16">
        <v>0</v>
      </c>
      <c r="G15" s="191"/>
      <c r="H15" s="16">
        <v>0</v>
      </c>
      <c r="I15" s="16">
        <v>0</v>
      </c>
      <c r="J15" s="16">
        <v>0</v>
      </c>
      <c r="K15" s="16">
        <v>0</v>
      </c>
      <c r="L15" s="16">
        <v>0</v>
      </c>
      <c r="M15" s="16">
        <v>0</v>
      </c>
      <c r="N15" s="16">
        <v>0</v>
      </c>
      <c r="O15" s="16">
        <v>0</v>
      </c>
      <c r="P15" s="110">
        <f t="shared" si="0"/>
        <v>0</v>
      </c>
      <c r="Q15" s="15">
        <f t="shared" ref="Q15:Q23" si="1">SUM(H15:O15)</f>
        <v>0</v>
      </c>
    </row>
    <row r="16" spans="2:24" x14ac:dyDescent="0.35">
      <c r="B16" s="56">
        <v>3</v>
      </c>
      <c r="C16" s="9"/>
      <c r="D16" s="9"/>
      <c r="E16" s="9"/>
      <c r="F16" s="16">
        <v>0</v>
      </c>
      <c r="G16" s="191"/>
      <c r="H16" s="16">
        <v>0</v>
      </c>
      <c r="I16" s="16">
        <v>0</v>
      </c>
      <c r="J16" s="16">
        <v>0</v>
      </c>
      <c r="K16" s="16">
        <v>0</v>
      </c>
      <c r="L16" s="16">
        <v>0</v>
      </c>
      <c r="M16" s="16">
        <v>0</v>
      </c>
      <c r="N16" s="16">
        <v>0</v>
      </c>
      <c r="O16" s="16">
        <v>0</v>
      </c>
      <c r="P16" s="110">
        <f t="shared" si="0"/>
        <v>0</v>
      </c>
      <c r="Q16" s="15">
        <f t="shared" si="1"/>
        <v>0</v>
      </c>
    </row>
    <row r="17" spans="2:29" x14ac:dyDescent="0.35">
      <c r="B17" s="56">
        <v>4</v>
      </c>
      <c r="C17" s="9"/>
      <c r="D17" s="9"/>
      <c r="E17" s="9"/>
      <c r="F17" s="16">
        <v>0</v>
      </c>
      <c r="G17" s="191"/>
      <c r="H17" s="16">
        <v>0</v>
      </c>
      <c r="I17" s="16">
        <v>0</v>
      </c>
      <c r="J17" s="16">
        <v>0</v>
      </c>
      <c r="K17" s="16">
        <v>0</v>
      </c>
      <c r="L17" s="16">
        <v>0</v>
      </c>
      <c r="M17" s="16">
        <v>0</v>
      </c>
      <c r="N17" s="16">
        <v>0</v>
      </c>
      <c r="O17" s="16">
        <v>0</v>
      </c>
      <c r="P17" s="110">
        <f t="shared" si="0"/>
        <v>0</v>
      </c>
      <c r="Q17" s="15">
        <f t="shared" si="1"/>
        <v>0</v>
      </c>
    </row>
    <row r="18" spans="2:29" x14ac:dyDescent="0.35">
      <c r="B18" s="56">
        <v>5</v>
      </c>
      <c r="C18" s="9"/>
      <c r="D18" s="9"/>
      <c r="E18" s="9"/>
      <c r="F18" s="16">
        <v>0</v>
      </c>
      <c r="G18" s="191"/>
      <c r="H18" s="16">
        <v>0</v>
      </c>
      <c r="I18" s="16">
        <v>0</v>
      </c>
      <c r="J18" s="16">
        <v>0</v>
      </c>
      <c r="K18" s="16">
        <v>0</v>
      </c>
      <c r="L18" s="16">
        <v>0</v>
      </c>
      <c r="M18" s="16">
        <v>0</v>
      </c>
      <c r="N18" s="16">
        <v>0</v>
      </c>
      <c r="O18" s="16">
        <v>0</v>
      </c>
      <c r="P18" s="110">
        <f t="shared" si="0"/>
        <v>0</v>
      </c>
      <c r="Q18" s="15">
        <f t="shared" si="1"/>
        <v>0</v>
      </c>
    </row>
    <row r="19" spans="2:29" x14ac:dyDescent="0.35">
      <c r="B19" s="56">
        <v>6</v>
      </c>
      <c r="C19" s="9"/>
      <c r="D19" s="9"/>
      <c r="E19" s="9"/>
      <c r="F19" s="16">
        <v>0</v>
      </c>
      <c r="G19" s="191"/>
      <c r="H19" s="16">
        <v>0</v>
      </c>
      <c r="I19" s="16">
        <v>0</v>
      </c>
      <c r="J19" s="16">
        <v>0</v>
      </c>
      <c r="K19" s="16">
        <v>0</v>
      </c>
      <c r="L19" s="16">
        <v>0</v>
      </c>
      <c r="M19" s="16">
        <v>0</v>
      </c>
      <c r="N19" s="16">
        <v>0</v>
      </c>
      <c r="O19" s="16">
        <v>0</v>
      </c>
      <c r="P19" s="110">
        <f t="shared" si="0"/>
        <v>0</v>
      </c>
      <c r="Q19" s="15">
        <f t="shared" si="1"/>
        <v>0</v>
      </c>
    </row>
    <row r="20" spans="2:29" x14ac:dyDescent="0.35">
      <c r="B20" s="56">
        <v>7</v>
      </c>
      <c r="C20" s="9"/>
      <c r="D20" s="9"/>
      <c r="E20" s="9"/>
      <c r="F20" s="16">
        <v>0</v>
      </c>
      <c r="G20" s="191"/>
      <c r="H20" s="16">
        <v>0</v>
      </c>
      <c r="I20" s="16">
        <v>0</v>
      </c>
      <c r="J20" s="16">
        <v>0</v>
      </c>
      <c r="K20" s="16">
        <v>0</v>
      </c>
      <c r="L20" s="16">
        <v>0</v>
      </c>
      <c r="M20" s="16">
        <v>0</v>
      </c>
      <c r="N20" s="16">
        <v>0</v>
      </c>
      <c r="O20" s="16">
        <v>0</v>
      </c>
      <c r="P20" s="110">
        <f t="shared" si="0"/>
        <v>0</v>
      </c>
      <c r="Q20" s="15">
        <f t="shared" si="1"/>
        <v>0</v>
      </c>
    </row>
    <row r="21" spans="2:29" x14ac:dyDescent="0.35">
      <c r="B21" s="56">
        <v>8</v>
      </c>
      <c r="C21" s="9"/>
      <c r="D21" s="9"/>
      <c r="E21" s="9"/>
      <c r="F21" s="16">
        <v>0</v>
      </c>
      <c r="G21" s="191"/>
      <c r="H21" s="16">
        <v>0</v>
      </c>
      <c r="I21" s="16">
        <v>0</v>
      </c>
      <c r="J21" s="16">
        <v>0</v>
      </c>
      <c r="K21" s="16">
        <v>0</v>
      </c>
      <c r="L21" s="16">
        <v>0</v>
      </c>
      <c r="M21" s="16">
        <v>0</v>
      </c>
      <c r="N21" s="16">
        <v>0</v>
      </c>
      <c r="O21" s="16">
        <v>0</v>
      </c>
      <c r="P21" s="110">
        <f t="shared" si="0"/>
        <v>0</v>
      </c>
      <c r="Q21" s="15">
        <f t="shared" si="1"/>
        <v>0</v>
      </c>
    </row>
    <row r="22" spans="2:29" x14ac:dyDescent="0.35">
      <c r="B22" s="56">
        <v>9</v>
      </c>
      <c r="C22" s="9"/>
      <c r="D22" s="9"/>
      <c r="E22" s="9"/>
      <c r="F22" s="16">
        <v>0</v>
      </c>
      <c r="G22" s="191"/>
      <c r="H22" s="16">
        <v>0</v>
      </c>
      <c r="I22" s="16">
        <v>0</v>
      </c>
      <c r="J22" s="16">
        <v>0</v>
      </c>
      <c r="K22" s="16">
        <v>0</v>
      </c>
      <c r="L22" s="16">
        <v>0</v>
      </c>
      <c r="M22" s="16">
        <v>0</v>
      </c>
      <c r="N22" s="16">
        <v>0</v>
      </c>
      <c r="O22" s="16">
        <v>0</v>
      </c>
      <c r="P22" s="110">
        <f t="shared" si="0"/>
        <v>0</v>
      </c>
      <c r="Q22" s="15">
        <f t="shared" si="1"/>
        <v>0</v>
      </c>
    </row>
    <row r="23" spans="2:29" x14ac:dyDescent="0.35">
      <c r="B23" s="56">
        <v>10</v>
      </c>
      <c r="C23" s="9"/>
      <c r="D23" s="9"/>
      <c r="E23" s="9"/>
      <c r="F23" s="16">
        <v>0</v>
      </c>
      <c r="G23" s="191"/>
      <c r="H23" s="16">
        <v>0</v>
      </c>
      <c r="I23" s="16">
        <v>0</v>
      </c>
      <c r="J23" s="16">
        <v>0</v>
      </c>
      <c r="K23" s="16">
        <v>0</v>
      </c>
      <c r="L23" s="16">
        <v>0</v>
      </c>
      <c r="M23" s="16">
        <v>0</v>
      </c>
      <c r="N23" s="16">
        <v>0</v>
      </c>
      <c r="O23" s="16">
        <v>0</v>
      </c>
      <c r="P23" s="110">
        <f t="shared" si="0"/>
        <v>0</v>
      </c>
      <c r="Q23" s="15">
        <f t="shared" si="1"/>
        <v>0</v>
      </c>
    </row>
    <row r="24" spans="2:29" ht="15" thickBot="1" x14ac:dyDescent="0.4">
      <c r="B24" s="356" t="s">
        <v>231</v>
      </c>
      <c r="C24" s="357"/>
      <c r="D24" s="357"/>
      <c r="E24" s="357"/>
      <c r="F24" s="357"/>
      <c r="G24" s="358"/>
      <c r="H24" s="112">
        <f t="shared" ref="H24:I24" si="2">SUM(H14:H23)</f>
        <v>0</v>
      </c>
      <c r="I24" s="112">
        <f t="shared" si="2"/>
        <v>0</v>
      </c>
      <c r="J24" s="112">
        <f>SUM(J14:J23)</f>
        <v>0</v>
      </c>
      <c r="K24" s="112">
        <f>SUM(K14:K23)</f>
        <v>0</v>
      </c>
      <c r="L24" s="112">
        <f t="shared" ref="L24:O24" si="3">SUM(L14:L23)</f>
        <v>0</v>
      </c>
      <c r="M24" s="112">
        <f t="shared" si="3"/>
        <v>0</v>
      </c>
      <c r="N24" s="112">
        <f t="shared" si="3"/>
        <v>0</v>
      </c>
      <c r="O24" s="112">
        <f t="shared" si="3"/>
        <v>0</v>
      </c>
      <c r="P24" s="113">
        <f>SUM(P14:P23)</f>
        <v>0</v>
      </c>
      <c r="Q24" s="113">
        <f>SUM(Q14:Q23)</f>
        <v>0</v>
      </c>
    </row>
    <row r="27" spans="2:29" ht="15" thickBot="1" x14ac:dyDescent="0.4"/>
    <row r="28" spans="2:29" ht="15.5" x14ac:dyDescent="0.35">
      <c r="B28" s="353" t="s">
        <v>232</v>
      </c>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5"/>
    </row>
    <row r="29" spans="2:29" ht="30" customHeight="1" x14ac:dyDescent="0.35">
      <c r="B29" s="57" t="s">
        <v>222</v>
      </c>
      <c r="C29" s="189" t="s">
        <v>233</v>
      </c>
      <c r="D29" s="189" t="s">
        <v>224</v>
      </c>
      <c r="E29" s="189" t="s">
        <v>225</v>
      </c>
      <c r="F29" s="335" t="s">
        <v>234</v>
      </c>
      <c r="G29" s="336"/>
      <c r="H29" s="336"/>
      <c r="I29" s="336"/>
      <c r="J29" s="337"/>
      <c r="K29" s="366" t="s">
        <v>235</v>
      </c>
      <c r="L29" s="366"/>
      <c r="M29" s="366" t="s">
        <v>236</v>
      </c>
      <c r="N29" s="366"/>
      <c r="O29" s="189" t="s">
        <v>237</v>
      </c>
      <c r="P29" s="368" t="s">
        <v>238</v>
      </c>
      <c r="Q29" s="368"/>
      <c r="R29" s="366" t="s">
        <v>239</v>
      </c>
      <c r="S29" s="366"/>
      <c r="T29" s="369" t="s">
        <v>240</v>
      </c>
      <c r="U29" s="370"/>
      <c r="V29" s="370"/>
      <c r="W29" s="370"/>
      <c r="X29" s="370"/>
      <c r="Y29" s="370"/>
      <c r="Z29" s="371"/>
      <c r="AA29" s="364" t="s">
        <v>241</v>
      </c>
      <c r="AB29" s="365"/>
      <c r="AC29" s="14"/>
    </row>
    <row r="30" spans="2:29" x14ac:dyDescent="0.35">
      <c r="B30" s="56">
        <v>1</v>
      </c>
      <c r="C30" s="9"/>
      <c r="D30" s="9"/>
      <c r="E30" s="9"/>
      <c r="F30" s="338"/>
      <c r="G30" s="339"/>
      <c r="H30" s="339"/>
      <c r="I30" s="339"/>
      <c r="J30" s="340"/>
      <c r="K30" s="332"/>
      <c r="L30" s="325"/>
      <c r="M30" s="332"/>
      <c r="N30" s="325"/>
      <c r="O30" s="9"/>
      <c r="P30" s="324"/>
      <c r="Q30" s="325"/>
      <c r="R30" s="332"/>
      <c r="S30" s="325"/>
      <c r="T30" s="332"/>
      <c r="U30" s="324"/>
      <c r="V30" s="324"/>
      <c r="W30" s="324"/>
      <c r="X30" s="324"/>
      <c r="Y30" s="324"/>
      <c r="Z30" s="325"/>
      <c r="AA30" s="332"/>
      <c r="AB30" s="367"/>
    </row>
    <row r="31" spans="2:29" x14ac:dyDescent="0.35">
      <c r="B31" s="56">
        <v>2</v>
      </c>
      <c r="C31" s="9"/>
      <c r="D31" s="9"/>
      <c r="E31" s="9"/>
      <c r="F31" s="338"/>
      <c r="G31" s="339"/>
      <c r="H31" s="339"/>
      <c r="I31" s="339"/>
      <c r="J31" s="340"/>
      <c r="K31" s="332"/>
      <c r="L31" s="325"/>
      <c r="M31" s="332"/>
      <c r="N31" s="325"/>
      <c r="O31" s="9"/>
      <c r="P31" s="324"/>
      <c r="Q31" s="325"/>
      <c r="R31" s="332"/>
      <c r="S31" s="325"/>
      <c r="T31" s="332"/>
      <c r="U31" s="324"/>
      <c r="V31" s="324"/>
      <c r="W31" s="324"/>
      <c r="X31" s="324"/>
      <c r="Y31" s="324"/>
      <c r="Z31" s="325"/>
      <c r="AA31" s="332"/>
      <c r="AB31" s="367"/>
    </row>
    <row r="32" spans="2:29" x14ac:dyDescent="0.35">
      <c r="B32" s="56">
        <v>3</v>
      </c>
      <c r="C32" s="9"/>
      <c r="D32" s="9"/>
      <c r="E32" s="9"/>
      <c r="F32" s="326"/>
      <c r="G32" s="327"/>
      <c r="H32" s="327"/>
      <c r="I32" s="327"/>
      <c r="J32" s="328"/>
      <c r="K32" s="332"/>
      <c r="L32" s="325"/>
      <c r="M32" s="332"/>
      <c r="N32" s="325"/>
      <c r="O32" s="9"/>
      <c r="P32" s="324"/>
      <c r="Q32" s="325"/>
      <c r="R32" s="332"/>
      <c r="S32" s="325"/>
      <c r="T32" s="332"/>
      <c r="U32" s="324"/>
      <c r="V32" s="324"/>
      <c r="W32" s="324"/>
      <c r="X32" s="324"/>
      <c r="Y32" s="324"/>
      <c r="Z32" s="325"/>
      <c r="AA32" s="332"/>
      <c r="AB32" s="367"/>
    </row>
    <row r="33" spans="2:28" x14ac:dyDescent="0.35">
      <c r="B33" s="56">
        <v>4</v>
      </c>
      <c r="C33" s="9"/>
      <c r="D33" s="9"/>
      <c r="E33" s="9"/>
      <c r="F33" s="326"/>
      <c r="G33" s="327"/>
      <c r="H33" s="327"/>
      <c r="I33" s="327"/>
      <c r="J33" s="328"/>
      <c r="K33" s="332"/>
      <c r="L33" s="325"/>
      <c r="M33" s="332"/>
      <c r="N33" s="325"/>
      <c r="O33" s="9"/>
      <c r="P33" s="324"/>
      <c r="Q33" s="325"/>
      <c r="R33" s="332"/>
      <c r="S33" s="325"/>
      <c r="T33" s="332"/>
      <c r="U33" s="324"/>
      <c r="V33" s="324"/>
      <c r="W33" s="324"/>
      <c r="X33" s="324"/>
      <c r="Y33" s="324"/>
      <c r="Z33" s="325"/>
      <c r="AA33" s="332"/>
      <c r="AB33" s="367"/>
    </row>
    <row r="34" spans="2:28" x14ac:dyDescent="0.35">
      <c r="B34" s="56">
        <v>5</v>
      </c>
      <c r="C34" s="9"/>
      <c r="D34" s="9"/>
      <c r="E34" s="9"/>
      <c r="F34" s="326"/>
      <c r="G34" s="327"/>
      <c r="H34" s="327"/>
      <c r="I34" s="327"/>
      <c r="J34" s="328"/>
      <c r="K34" s="332"/>
      <c r="L34" s="325"/>
      <c r="M34" s="332"/>
      <c r="N34" s="325"/>
      <c r="O34" s="9"/>
      <c r="P34" s="324"/>
      <c r="Q34" s="325"/>
      <c r="R34" s="332"/>
      <c r="S34" s="325"/>
      <c r="T34" s="332"/>
      <c r="U34" s="324"/>
      <c r="V34" s="324"/>
      <c r="W34" s="324"/>
      <c r="X34" s="324"/>
      <c r="Y34" s="324"/>
      <c r="Z34" s="325"/>
      <c r="AA34" s="332"/>
      <c r="AB34" s="367"/>
    </row>
    <row r="35" spans="2:28" x14ac:dyDescent="0.35">
      <c r="B35" s="56">
        <v>6</v>
      </c>
      <c r="C35" s="9"/>
      <c r="D35" s="9"/>
      <c r="E35" s="9"/>
      <c r="F35" s="326"/>
      <c r="G35" s="327"/>
      <c r="H35" s="327"/>
      <c r="I35" s="327"/>
      <c r="J35" s="328"/>
      <c r="K35" s="332"/>
      <c r="L35" s="325"/>
      <c r="M35" s="332"/>
      <c r="N35" s="325"/>
      <c r="O35" s="9"/>
      <c r="P35" s="324"/>
      <c r="Q35" s="325"/>
      <c r="R35" s="332"/>
      <c r="S35" s="325"/>
      <c r="T35" s="332"/>
      <c r="U35" s="324"/>
      <c r="V35" s="324"/>
      <c r="W35" s="324"/>
      <c r="X35" s="324"/>
      <c r="Y35" s="324"/>
      <c r="Z35" s="325"/>
      <c r="AA35" s="332"/>
      <c r="AB35" s="367"/>
    </row>
    <row r="36" spans="2:28" x14ac:dyDescent="0.35">
      <c r="B36" s="56">
        <v>7</v>
      </c>
      <c r="C36" s="9"/>
      <c r="D36" s="9"/>
      <c r="E36" s="9"/>
      <c r="F36" s="326"/>
      <c r="G36" s="327"/>
      <c r="H36" s="327"/>
      <c r="I36" s="327"/>
      <c r="J36" s="328"/>
      <c r="K36" s="332"/>
      <c r="L36" s="325"/>
      <c r="M36" s="332"/>
      <c r="N36" s="325"/>
      <c r="O36" s="9"/>
      <c r="P36" s="324"/>
      <c r="Q36" s="325"/>
      <c r="R36" s="332"/>
      <c r="S36" s="325"/>
      <c r="T36" s="332"/>
      <c r="U36" s="324"/>
      <c r="V36" s="324"/>
      <c r="W36" s="324"/>
      <c r="X36" s="324"/>
      <c r="Y36" s="324"/>
      <c r="Z36" s="325"/>
      <c r="AA36" s="332"/>
      <c r="AB36" s="367"/>
    </row>
    <row r="37" spans="2:28" x14ac:dyDescent="0.35">
      <c r="B37" s="56">
        <v>8</v>
      </c>
      <c r="C37" s="9"/>
      <c r="D37" s="9"/>
      <c r="E37" s="9"/>
      <c r="F37" s="326"/>
      <c r="G37" s="327"/>
      <c r="H37" s="327"/>
      <c r="I37" s="327"/>
      <c r="J37" s="328"/>
      <c r="K37" s="332"/>
      <c r="L37" s="325"/>
      <c r="M37" s="332"/>
      <c r="N37" s="325"/>
      <c r="O37" s="9"/>
      <c r="P37" s="324"/>
      <c r="Q37" s="325"/>
      <c r="R37" s="332"/>
      <c r="S37" s="325"/>
      <c r="T37" s="332"/>
      <c r="U37" s="324"/>
      <c r="V37" s="324"/>
      <c r="W37" s="324"/>
      <c r="X37" s="324"/>
      <c r="Y37" s="324"/>
      <c r="Z37" s="325"/>
      <c r="AA37" s="332"/>
      <c r="AB37" s="367"/>
    </row>
    <row r="38" spans="2:28" x14ac:dyDescent="0.35">
      <c r="B38" s="56">
        <v>9</v>
      </c>
      <c r="C38" s="9"/>
      <c r="D38" s="9"/>
      <c r="E38" s="9"/>
      <c r="F38" s="326"/>
      <c r="G38" s="327"/>
      <c r="H38" s="327"/>
      <c r="I38" s="327"/>
      <c r="J38" s="328"/>
      <c r="K38" s="332"/>
      <c r="L38" s="325"/>
      <c r="M38" s="332"/>
      <c r="N38" s="325"/>
      <c r="O38" s="9"/>
      <c r="P38" s="324"/>
      <c r="Q38" s="325"/>
      <c r="R38" s="332"/>
      <c r="S38" s="325"/>
      <c r="T38" s="332"/>
      <c r="U38" s="324"/>
      <c r="V38" s="324"/>
      <c r="W38" s="324"/>
      <c r="X38" s="324"/>
      <c r="Y38" s="324"/>
      <c r="Z38" s="325"/>
      <c r="AA38" s="332"/>
      <c r="AB38" s="367"/>
    </row>
    <row r="39" spans="2:28" ht="15" thickBot="1" x14ac:dyDescent="0.4">
      <c r="B39" s="58">
        <v>10</v>
      </c>
      <c r="C39" s="59"/>
      <c r="D39" s="59"/>
      <c r="E39" s="59"/>
      <c r="F39" s="329"/>
      <c r="G39" s="330"/>
      <c r="H39" s="330"/>
      <c r="I39" s="330"/>
      <c r="J39" s="331"/>
      <c r="K39" s="333"/>
      <c r="L39" s="334"/>
      <c r="M39" s="333"/>
      <c r="N39" s="334"/>
      <c r="O39" s="59"/>
      <c r="P39" s="372"/>
      <c r="Q39" s="334"/>
      <c r="R39" s="333"/>
      <c r="S39" s="334"/>
      <c r="T39" s="333"/>
      <c r="U39" s="372"/>
      <c r="V39" s="372"/>
      <c r="W39" s="372"/>
      <c r="X39" s="372"/>
      <c r="Y39" s="372"/>
      <c r="Z39" s="334"/>
      <c r="AA39" s="333"/>
      <c r="AB39" s="385"/>
    </row>
    <row r="41" spans="2:28" x14ac:dyDescent="0.35">
      <c r="B41" s="382" t="s">
        <v>37</v>
      </c>
      <c r="C41" s="383"/>
      <c r="D41" s="383"/>
      <c r="E41" s="383"/>
      <c r="F41" s="383"/>
      <c r="G41" s="383"/>
      <c r="H41" s="383"/>
      <c r="I41" s="383"/>
      <c r="J41" s="383"/>
      <c r="K41" s="383"/>
      <c r="L41" s="383"/>
      <c r="M41" s="383"/>
      <c r="N41" s="384"/>
    </row>
    <row r="42" spans="2:28" ht="15" customHeight="1" x14ac:dyDescent="0.35">
      <c r="B42" s="373" t="s">
        <v>261</v>
      </c>
      <c r="C42" s="374"/>
      <c r="D42" s="374"/>
      <c r="E42" s="374"/>
      <c r="F42" s="374"/>
      <c r="G42" s="374"/>
      <c r="H42" s="374"/>
      <c r="I42" s="374"/>
      <c r="J42" s="374"/>
      <c r="K42" s="374"/>
      <c r="L42" s="374"/>
      <c r="M42" s="374"/>
      <c r="N42" s="375"/>
    </row>
    <row r="43" spans="2:28" x14ac:dyDescent="0.35">
      <c r="B43" s="376"/>
      <c r="C43" s="377"/>
      <c r="D43" s="377"/>
      <c r="E43" s="377"/>
      <c r="F43" s="377"/>
      <c r="G43" s="377"/>
      <c r="H43" s="377"/>
      <c r="I43" s="377"/>
      <c r="J43" s="377"/>
      <c r="K43" s="377"/>
      <c r="L43" s="377"/>
      <c r="M43" s="377"/>
      <c r="N43" s="378"/>
    </row>
    <row r="44" spans="2:28" x14ac:dyDescent="0.35">
      <c r="B44" s="376"/>
      <c r="C44" s="377"/>
      <c r="D44" s="377"/>
      <c r="E44" s="377"/>
      <c r="F44" s="377"/>
      <c r="G44" s="377"/>
      <c r="H44" s="377"/>
      <c r="I44" s="377"/>
      <c r="J44" s="377"/>
      <c r="K44" s="377"/>
      <c r="L44" s="377"/>
      <c r="M44" s="377"/>
      <c r="N44" s="378"/>
    </row>
    <row r="45" spans="2:28" x14ac:dyDescent="0.35">
      <c r="B45" s="376"/>
      <c r="C45" s="377"/>
      <c r="D45" s="377"/>
      <c r="E45" s="377"/>
      <c r="F45" s="377"/>
      <c r="G45" s="377"/>
      <c r="H45" s="377"/>
      <c r="I45" s="377"/>
      <c r="J45" s="377"/>
      <c r="K45" s="377"/>
      <c r="L45" s="377"/>
      <c r="M45" s="377"/>
      <c r="N45" s="378"/>
    </row>
    <row r="46" spans="2:28" x14ac:dyDescent="0.35">
      <c r="B46" s="376"/>
      <c r="C46" s="377"/>
      <c r="D46" s="377"/>
      <c r="E46" s="377"/>
      <c r="F46" s="377"/>
      <c r="G46" s="377"/>
      <c r="H46" s="377"/>
      <c r="I46" s="377"/>
      <c r="J46" s="377"/>
      <c r="K46" s="377"/>
      <c r="L46" s="377"/>
      <c r="M46" s="377"/>
      <c r="N46" s="378"/>
    </row>
    <row r="47" spans="2:28" x14ac:dyDescent="0.35">
      <c r="B47" s="376"/>
      <c r="C47" s="377"/>
      <c r="D47" s="377"/>
      <c r="E47" s="377"/>
      <c r="F47" s="377"/>
      <c r="G47" s="377"/>
      <c r="H47" s="377"/>
      <c r="I47" s="377"/>
      <c r="J47" s="377"/>
      <c r="K47" s="377"/>
      <c r="L47" s="377"/>
      <c r="M47" s="377"/>
      <c r="N47" s="378"/>
    </row>
    <row r="48" spans="2:28" x14ac:dyDescent="0.35">
      <c r="B48" s="376"/>
      <c r="C48" s="377"/>
      <c r="D48" s="377"/>
      <c r="E48" s="377"/>
      <c r="F48" s="377"/>
      <c r="G48" s="377"/>
      <c r="H48" s="377"/>
      <c r="I48" s="377"/>
      <c r="J48" s="377"/>
      <c r="K48" s="377"/>
      <c r="L48" s="377"/>
      <c r="M48" s="377"/>
      <c r="N48" s="378"/>
    </row>
    <row r="49" spans="2:14" x14ac:dyDescent="0.35">
      <c r="B49" s="376"/>
      <c r="C49" s="377"/>
      <c r="D49" s="377"/>
      <c r="E49" s="377"/>
      <c r="F49" s="377"/>
      <c r="G49" s="377"/>
      <c r="H49" s="377"/>
      <c r="I49" s="377"/>
      <c r="J49" s="377"/>
      <c r="K49" s="377"/>
      <c r="L49" s="377"/>
      <c r="M49" s="377"/>
      <c r="N49" s="378"/>
    </row>
    <row r="50" spans="2:14" x14ac:dyDescent="0.35">
      <c r="B50" s="376"/>
      <c r="C50" s="377"/>
      <c r="D50" s="377"/>
      <c r="E50" s="377"/>
      <c r="F50" s="377"/>
      <c r="G50" s="377"/>
      <c r="H50" s="377"/>
      <c r="I50" s="377"/>
      <c r="J50" s="377"/>
      <c r="K50" s="377"/>
      <c r="L50" s="377"/>
      <c r="M50" s="377"/>
      <c r="N50" s="378"/>
    </row>
    <row r="51" spans="2:14" x14ac:dyDescent="0.35">
      <c r="B51" s="376"/>
      <c r="C51" s="377"/>
      <c r="D51" s="377"/>
      <c r="E51" s="377"/>
      <c r="F51" s="377"/>
      <c r="G51" s="377"/>
      <c r="H51" s="377"/>
      <c r="I51" s="377"/>
      <c r="J51" s="377"/>
      <c r="K51" s="377"/>
      <c r="L51" s="377"/>
      <c r="M51" s="377"/>
      <c r="N51" s="378"/>
    </row>
    <row r="52" spans="2:14" x14ac:dyDescent="0.35">
      <c r="B52" s="376"/>
      <c r="C52" s="377"/>
      <c r="D52" s="377"/>
      <c r="E52" s="377"/>
      <c r="F52" s="377"/>
      <c r="G52" s="377"/>
      <c r="H52" s="377"/>
      <c r="I52" s="377"/>
      <c r="J52" s="377"/>
      <c r="K52" s="377"/>
      <c r="L52" s="377"/>
      <c r="M52" s="377"/>
      <c r="N52" s="378"/>
    </row>
    <row r="53" spans="2:14" x14ac:dyDescent="0.35">
      <c r="B53" s="379"/>
      <c r="C53" s="380"/>
      <c r="D53" s="380"/>
      <c r="E53" s="380"/>
      <c r="F53" s="380"/>
      <c r="G53" s="380"/>
      <c r="H53" s="380"/>
      <c r="I53" s="380"/>
      <c r="J53" s="380"/>
      <c r="K53" s="380"/>
      <c r="L53" s="380"/>
      <c r="M53" s="380"/>
      <c r="N53" s="381"/>
    </row>
    <row r="54" spans="2:14" x14ac:dyDescent="0.35">
      <c r="B54" s="10"/>
      <c r="C54" s="10"/>
      <c r="D54" s="10"/>
      <c r="E54" s="10"/>
      <c r="F54" s="10"/>
      <c r="G54" s="10"/>
      <c r="H54" s="10"/>
      <c r="I54" s="10"/>
      <c r="J54" s="10"/>
      <c r="K54" s="10"/>
      <c r="L54" s="10"/>
      <c r="M54" s="10"/>
      <c r="N54" s="10"/>
    </row>
    <row r="55" spans="2:14" x14ac:dyDescent="0.35">
      <c r="B55" s="10"/>
      <c r="C55" s="10"/>
      <c r="D55" s="10"/>
      <c r="E55" s="10"/>
      <c r="F55" s="10"/>
      <c r="G55" s="10"/>
      <c r="H55" s="10"/>
      <c r="I55" s="10"/>
      <c r="J55" s="10"/>
      <c r="K55" s="10"/>
      <c r="L55" s="10"/>
      <c r="M55" s="10"/>
      <c r="N55" s="10"/>
    </row>
  </sheetData>
  <mergeCells count="94">
    <mergeCell ref="B42:N53"/>
    <mergeCell ref="AA32:AB32"/>
    <mergeCell ref="AA33:AB33"/>
    <mergeCell ref="AA34:AB34"/>
    <mergeCell ref="B41:N41"/>
    <mergeCell ref="AA35:AB35"/>
    <mergeCell ref="AA36:AB36"/>
    <mergeCell ref="AA37:AB37"/>
    <mergeCell ref="AA38:AB38"/>
    <mergeCell ref="AA39:AB39"/>
    <mergeCell ref="R39:S39"/>
    <mergeCell ref="T35:Z35"/>
    <mergeCell ref="T36:Z36"/>
    <mergeCell ref="T37:Z37"/>
    <mergeCell ref="T38:Z38"/>
    <mergeCell ref="T39:Z39"/>
    <mergeCell ref="R38:S38"/>
    <mergeCell ref="T30:Z30"/>
    <mergeCell ref="T31:Z31"/>
    <mergeCell ref="T32:Z32"/>
    <mergeCell ref="T33:Z33"/>
    <mergeCell ref="T34:Z34"/>
    <mergeCell ref="R33:S33"/>
    <mergeCell ref="R32:S32"/>
    <mergeCell ref="P34:Q34"/>
    <mergeCell ref="P35:Q35"/>
    <mergeCell ref="P36:Q36"/>
    <mergeCell ref="R36:S36"/>
    <mergeCell ref="R37:S37"/>
    <mergeCell ref="R34:S34"/>
    <mergeCell ref="R35:S35"/>
    <mergeCell ref="P39:Q39"/>
    <mergeCell ref="M36:N36"/>
    <mergeCell ref="M37:N37"/>
    <mergeCell ref="M38:N38"/>
    <mergeCell ref="M39:N39"/>
    <mergeCell ref="AA29:AB29"/>
    <mergeCell ref="K29:L29"/>
    <mergeCell ref="M29:N29"/>
    <mergeCell ref="P31:Q31"/>
    <mergeCell ref="M30:N30"/>
    <mergeCell ref="R30:S30"/>
    <mergeCell ref="R31:S31"/>
    <mergeCell ref="AA30:AB30"/>
    <mergeCell ref="AA31:AB31"/>
    <mergeCell ref="R29:S29"/>
    <mergeCell ref="P29:Q29"/>
    <mergeCell ref="P30:Q30"/>
    <mergeCell ref="M31:N31"/>
    <mergeCell ref="T29:Z29"/>
    <mergeCell ref="K30:L30"/>
    <mergeCell ref="C5:K5"/>
    <mergeCell ref="Q12:Q13"/>
    <mergeCell ref="B7:G9"/>
    <mergeCell ref="J12:K12"/>
    <mergeCell ref="B28:AB28"/>
    <mergeCell ref="B24:G24"/>
    <mergeCell ref="P12:P13"/>
    <mergeCell ref="B12:B13"/>
    <mergeCell ref="C12:C13"/>
    <mergeCell ref="D12:D13"/>
    <mergeCell ref="E12:E13"/>
    <mergeCell ref="F12:F13"/>
    <mergeCell ref="G12:G13"/>
    <mergeCell ref="L12:M12"/>
    <mergeCell ref="N12:O12"/>
    <mergeCell ref="F29:J29"/>
    <mergeCell ref="K34:L34"/>
    <mergeCell ref="K35:L35"/>
    <mergeCell ref="M34:N34"/>
    <mergeCell ref="M35:N35"/>
    <mergeCell ref="F30:J30"/>
    <mergeCell ref="F31:J31"/>
    <mergeCell ref="K31:L31"/>
    <mergeCell ref="K33:L33"/>
    <mergeCell ref="K32:L32"/>
    <mergeCell ref="M32:N32"/>
    <mergeCell ref="M33:N33"/>
    <mergeCell ref="P33:Q33"/>
    <mergeCell ref="F38:J38"/>
    <mergeCell ref="F39:J39"/>
    <mergeCell ref="F32:J32"/>
    <mergeCell ref="F33:J33"/>
    <mergeCell ref="F34:J34"/>
    <mergeCell ref="F35:J35"/>
    <mergeCell ref="F36:J36"/>
    <mergeCell ref="F37:J37"/>
    <mergeCell ref="P32:Q32"/>
    <mergeCell ref="K36:L36"/>
    <mergeCell ref="K37:L37"/>
    <mergeCell ref="K38:L38"/>
    <mergeCell ref="K39:L39"/>
    <mergeCell ref="P37:Q37"/>
    <mergeCell ref="P38:Q38"/>
  </mergeCells>
  <printOptions horizontalCentered="1"/>
  <pageMargins left="0.7" right="0.7" top="0.75" bottom="0.75" header="0.3" footer="0.3"/>
  <pageSetup scale="3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527B"/>
    <pageSetUpPr fitToPage="1"/>
  </sheetPr>
  <dimension ref="B1:S46"/>
  <sheetViews>
    <sheetView showGridLines="0" showZeros="0" topLeftCell="A2" zoomScaleNormal="100" zoomScalePageLayoutView="40" workbookViewId="0">
      <selection activeCell="K53" sqref="K53"/>
    </sheetView>
  </sheetViews>
  <sheetFormatPr defaultColWidth="8.81640625" defaultRowHeight="14.5" x14ac:dyDescent="0.35"/>
  <cols>
    <col min="1" max="1" width="2.81640625" customWidth="1"/>
    <col min="2" max="2" width="9.453125" customWidth="1"/>
    <col min="3" max="3" width="12.453125" customWidth="1"/>
    <col min="4" max="4" width="11.54296875" customWidth="1"/>
    <col min="5" max="5" width="15.81640625" customWidth="1"/>
    <col min="6" max="6" width="12.81640625" customWidth="1"/>
    <col min="7" max="7" width="8.7265625" bestFit="1" customWidth="1"/>
    <col min="8" max="9" width="14.81640625" customWidth="1"/>
    <col min="10" max="10" width="13.81640625" customWidth="1"/>
    <col min="11" max="11" width="14.453125" customWidth="1"/>
    <col min="12" max="13" width="11.81640625" customWidth="1"/>
    <col min="14" max="14" width="16.1796875" bestFit="1" customWidth="1"/>
    <col min="15" max="15" width="16.453125" customWidth="1"/>
    <col min="16" max="16" width="12.7265625" customWidth="1"/>
    <col min="17" max="19" width="11.81640625" customWidth="1"/>
  </cols>
  <sheetData>
    <row r="1" spans="2:18" hidden="1" x14ac:dyDescent="0.35"/>
    <row r="2" spans="2:18" ht="15" thickBot="1" x14ac:dyDescent="0.4"/>
    <row r="3" spans="2:18" ht="18.5" x14ac:dyDescent="0.45">
      <c r="B3" s="182" t="str">
        <f>varModuleName</f>
        <v>PRMP MES CPEC RFP</v>
      </c>
      <c r="C3" s="71"/>
      <c r="D3" s="71"/>
      <c r="E3" s="71"/>
      <c r="F3" s="71"/>
      <c r="G3" s="71"/>
      <c r="H3" s="71"/>
      <c r="I3" s="71"/>
      <c r="J3" s="71"/>
      <c r="K3" s="76"/>
    </row>
    <row r="4" spans="2:18" ht="18.5" x14ac:dyDescent="0.45">
      <c r="B4" s="69" t="s">
        <v>242</v>
      </c>
      <c r="C4" s="72"/>
      <c r="D4" s="72"/>
      <c r="E4" s="72"/>
      <c r="F4" s="72"/>
      <c r="G4" s="72"/>
      <c r="H4" s="72"/>
      <c r="I4" s="72"/>
      <c r="J4" s="72"/>
      <c r="K4" s="77"/>
    </row>
    <row r="5" spans="2:18" ht="16" thickBot="1" x14ac:dyDescent="0.4">
      <c r="B5" s="55" t="s">
        <v>20</v>
      </c>
      <c r="C5" s="236" t="str">
        <f>TOC!C4</f>
        <v>&lt;Insert Name&gt;</v>
      </c>
      <c r="D5" s="236"/>
      <c r="E5" s="236"/>
      <c r="F5" s="236"/>
      <c r="G5" s="236"/>
      <c r="H5" s="236"/>
      <c r="I5" s="236"/>
      <c r="J5" s="236"/>
      <c r="K5" s="236"/>
    </row>
    <row r="6" spans="2:18" ht="15" thickBot="1" x14ac:dyDescent="0.4"/>
    <row r="7" spans="2:18" ht="15.5" x14ac:dyDescent="0.35">
      <c r="B7" s="353" t="s">
        <v>243</v>
      </c>
      <c r="C7" s="354"/>
      <c r="D7" s="354"/>
      <c r="E7" s="354"/>
      <c r="F7" s="354"/>
      <c r="G7" s="354"/>
      <c r="H7" s="354"/>
      <c r="I7" s="354"/>
      <c r="J7" s="354"/>
      <c r="K7" s="354"/>
      <c r="L7" s="354"/>
      <c r="M7" s="354"/>
      <c r="N7" s="354"/>
      <c r="O7" s="354"/>
      <c r="P7" s="354"/>
      <c r="Q7" s="354"/>
    </row>
    <row r="8" spans="2:18" ht="52" customHeight="1" x14ac:dyDescent="0.35">
      <c r="B8" s="359" t="s">
        <v>244</v>
      </c>
      <c r="C8" s="360" t="s">
        <v>223</v>
      </c>
      <c r="D8" s="360" t="s">
        <v>224</v>
      </c>
      <c r="E8" s="360" t="s">
        <v>245</v>
      </c>
      <c r="F8" s="361" t="s">
        <v>226</v>
      </c>
      <c r="G8" s="361" t="s">
        <v>227</v>
      </c>
      <c r="H8" s="351" t="s">
        <v>40</v>
      </c>
      <c r="I8" s="352"/>
      <c r="J8" s="351" t="s">
        <v>213</v>
      </c>
      <c r="K8" s="351"/>
      <c r="L8" s="362" t="s">
        <v>42</v>
      </c>
      <c r="M8" s="362"/>
      <c r="N8" s="362" t="s">
        <v>43</v>
      </c>
      <c r="O8" s="362"/>
      <c r="P8" s="341" t="s">
        <v>229</v>
      </c>
      <c r="Q8" s="341" t="s">
        <v>230</v>
      </c>
      <c r="R8" s="10"/>
    </row>
    <row r="9" spans="2:18" ht="51.75" customHeight="1" x14ac:dyDescent="0.35">
      <c r="B9" s="359"/>
      <c r="C9" s="360"/>
      <c r="D9" s="360"/>
      <c r="E9" s="360"/>
      <c r="F9" s="361"/>
      <c r="G9" s="361"/>
      <c r="H9" s="185" t="s">
        <v>45</v>
      </c>
      <c r="I9" s="185" t="s">
        <v>46</v>
      </c>
      <c r="J9" s="185" t="s">
        <v>45</v>
      </c>
      <c r="K9" s="185" t="s">
        <v>46</v>
      </c>
      <c r="L9" s="185" t="s">
        <v>47</v>
      </c>
      <c r="M9" s="185" t="s">
        <v>48</v>
      </c>
      <c r="N9" s="185" t="s">
        <v>49</v>
      </c>
      <c r="O9" s="185" t="s">
        <v>50</v>
      </c>
      <c r="P9" s="341"/>
      <c r="Q9" s="341"/>
    </row>
    <row r="10" spans="2:18" x14ac:dyDescent="0.35">
      <c r="B10" s="56">
        <v>1</v>
      </c>
      <c r="C10" s="9"/>
      <c r="D10" s="9"/>
      <c r="E10" s="9"/>
      <c r="F10" s="16">
        <v>0</v>
      </c>
      <c r="G10" s="191"/>
      <c r="H10" s="16">
        <v>0</v>
      </c>
      <c r="I10" s="16">
        <v>0</v>
      </c>
      <c r="J10" s="16">
        <v>0</v>
      </c>
      <c r="K10" s="16">
        <v>0</v>
      </c>
      <c r="L10" s="16">
        <v>0</v>
      </c>
      <c r="M10" s="16">
        <v>0</v>
      </c>
      <c r="N10" s="16">
        <v>0</v>
      </c>
      <c r="O10" s="16">
        <v>0</v>
      </c>
      <c r="P10" s="110">
        <f t="shared" ref="P10:P19" si="0">SUM(J10:O10)</f>
        <v>0</v>
      </c>
      <c r="Q10" s="15">
        <f>SUM(H10:O10)</f>
        <v>0</v>
      </c>
    </row>
    <row r="11" spans="2:18" x14ac:dyDescent="0.35">
      <c r="B11" s="56">
        <v>2</v>
      </c>
      <c r="C11" s="9"/>
      <c r="D11" s="9"/>
      <c r="E11" s="9"/>
      <c r="F11" s="16">
        <v>0</v>
      </c>
      <c r="G11" s="191"/>
      <c r="H11" s="16">
        <v>0</v>
      </c>
      <c r="I11" s="16">
        <v>0</v>
      </c>
      <c r="J11" s="16">
        <v>0</v>
      </c>
      <c r="K11" s="16">
        <v>0</v>
      </c>
      <c r="L11" s="16">
        <v>0</v>
      </c>
      <c r="M11" s="16">
        <v>0</v>
      </c>
      <c r="N11" s="16">
        <v>0</v>
      </c>
      <c r="O11" s="16">
        <v>0</v>
      </c>
      <c r="P11" s="110">
        <f t="shared" si="0"/>
        <v>0</v>
      </c>
      <c r="Q11" s="15">
        <f t="shared" ref="Q11:Q19" si="1">SUM(H11:O11)</f>
        <v>0</v>
      </c>
    </row>
    <row r="12" spans="2:18" x14ac:dyDescent="0.35">
      <c r="B12" s="56">
        <v>3</v>
      </c>
      <c r="C12" s="9"/>
      <c r="D12" s="9"/>
      <c r="E12" s="9"/>
      <c r="F12" s="16">
        <v>0</v>
      </c>
      <c r="G12" s="191"/>
      <c r="H12" s="16">
        <v>0</v>
      </c>
      <c r="I12" s="16">
        <v>0</v>
      </c>
      <c r="J12" s="16">
        <v>0</v>
      </c>
      <c r="K12" s="16">
        <v>0</v>
      </c>
      <c r="L12" s="16">
        <v>0</v>
      </c>
      <c r="M12" s="16">
        <v>0</v>
      </c>
      <c r="N12" s="16">
        <v>0</v>
      </c>
      <c r="O12" s="16">
        <v>0</v>
      </c>
      <c r="P12" s="110">
        <f t="shared" si="0"/>
        <v>0</v>
      </c>
      <c r="Q12" s="15">
        <f t="shared" si="1"/>
        <v>0</v>
      </c>
    </row>
    <row r="13" spans="2:18" x14ac:dyDescent="0.35">
      <c r="B13" s="56">
        <v>4</v>
      </c>
      <c r="C13" s="9"/>
      <c r="D13" s="9"/>
      <c r="E13" s="9"/>
      <c r="F13" s="16">
        <v>0</v>
      </c>
      <c r="G13" s="191"/>
      <c r="H13" s="16">
        <v>0</v>
      </c>
      <c r="I13" s="16">
        <v>0</v>
      </c>
      <c r="J13" s="16">
        <v>0</v>
      </c>
      <c r="K13" s="16">
        <v>0</v>
      </c>
      <c r="L13" s="16">
        <v>0</v>
      </c>
      <c r="M13" s="16">
        <v>0</v>
      </c>
      <c r="N13" s="16">
        <v>0</v>
      </c>
      <c r="O13" s="16">
        <v>0</v>
      </c>
      <c r="P13" s="110">
        <f t="shared" si="0"/>
        <v>0</v>
      </c>
      <c r="Q13" s="15">
        <f t="shared" si="1"/>
        <v>0</v>
      </c>
    </row>
    <row r="14" spans="2:18" x14ac:dyDescent="0.35">
      <c r="B14" s="56">
        <v>5</v>
      </c>
      <c r="C14" s="9"/>
      <c r="D14" s="9"/>
      <c r="E14" s="9"/>
      <c r="F14" s="16">
        <v>0</v>
      </c>
      <c r="G14" s="191"/>
      <c r="H14" s="16">
        <v>0</v>
      </c>
      <c r="I14" s="16">
        <v>0</v>
      </c>
      <c r="J14" s="16">
        <v>0</v>
      </c>
      <c r="K14" s="16">
        <v>0</v>
      </c>
      <c r="L14" s="16">
        <v>0</v>
      </c>
      <c r="M14" s="16">
        <v>0</v>
      </c>
      <c r="N14" s="16">
        <v>0</v>
      </c>
      <c r="O14" s="16">
        <v>0</v>
      </c>
      <c r="P14" s="110">
        <f t="shared" si="0"/>
        <v>0</v>
      </c>
      <c r="Q14" s="15">
        <f t="shared" si="1"/>
        <v>0</v>
      </c>
    </row>
    <row r="15" spans="2:18" x14ac:dyDescent="0.35">
      <c r="B15" s="56">
        <v>6</v>
      </c>
      <c r="C15" s="9"/>
      <c r="D15" s="9"/>
      <c r="E15" s="9"/>
      <c r="F15" s="16">
        <v>0</v>
      </c>
      <c r="G15" s="191"/>
      <c r="H15" s="16">
        <v>0</v>
      </c>
      <c r="I15" s="16">
        <v>0</v>
      </c>
      <c r="J15" s="16">
        <v>0</v>
      </c>
      <c r="K15" s="16">
        <v>0</v>
      </c>
      <c r="L15" s="16">
        <v>0</v>
      </c>
      <c r="M15" s="16">
        <v>0</v>
      </c>
      <c r="N15" s="16">
        <v>0</v>
      </c>
      <c r="O15" s="16">
        <v>0</v>
      </c>
      <c r="P15" s="110">
        <f t="shared" si="0"/>
        <v>0</v>
      </c>
      <c r="Q15" s="15">
        <f t="shared" si="1"/>
        <v>0</v>
      </c>
    </row>
    <row r="16" spans="2:18" x14ac:dyDescent="0.35">
      <c r="B16" s="56">
        <v>7</v>
      </c>
      <c r="C16" s="9"/>
      <c r="D16" s="9"/>
      <c r="E16" s="9"/>
      <c r="F16" s="16">
        <v>0</v>
      </c>
      <c r="G16" s="191"/>
      <c r="H16" s="16">
        <v>0</v>
      </c>
      <c r="I16" s="16">
        <v>0</v>
      </c>
      <c r="J16" s="16">
        <v>0</v>
      </c>
      <c r="K16" s="16">
        <v>0</v>
      </c>
      <c r="L16" s="16">
        <v>0</v>
      </c>
      <c r="M16" s="16">
        <v>0</v>
      </c>
      <c r="N16" s="16">
        <v>0</v>
      </c>
      <c r="O16" s="16">
        <v>0</v>
      </c>
      <c r="P16" s="110">
        <f t="shared" si="0"/>
        <v>0</v>
      </c>
      <c r="Q16" s="15">
        <f t="shared" si="1"/>
        <v>0</v>
      </c>
    </row>
    <row r="17" spans="2:19" x14ac:dyDescent="0.35">
      <c r="B17" s="56">
        <v>8</v>
      </c>
      <c r="C17" s="9"/>
      <c r="D17" s="9"/>
      <c r="E17" s="9"/>
      <c r="F17" s="16">
        <v>0</v>
      </c>
      <c r="G17" s="191"/>
      <c r="H17" s="16">
        <v>0</v>
      </c>
      <c r="I17" s="16">
        <v>0</v>
      </c>
      <c r="J17" s="16">
        <v>0</v>
      </c>
      <c r="K17" s="16">
        <v>0</v>
      </c>
      <c r="L17" s="16">
        <v>0</v>
      </c>
      <c r="M17" s="16">
        <v>0</v>
      </c>
      <c r="N17" s="16">
        <v>0</v>
      </c>
      <c r="O17" s="16">
        <v>0</v>
      </c>
      <c r="P17" s="110">
        <f t="shared" si="0"/>
        <v>0</v>
      </c>
      <c r="Q17" s="15">
        <f t="shared" si="1"/>
        <v>0</v>
      </c>
    </row>
    <row r="18" spans="2:19" x14ac:dyDescent="0.35">
      <c r="B18" s="56">
        <v>9</v>
      </c>
      <c r="C18" s="9"/>
      <c r="D18" s="9"/>
      <c r="E18" s="9"/>
      <c r="F18" s="16">
        <v>0</v>
      </c>
      <c r="G18" s="191"/>
      <c r="H18" s="16">
        <v>0</v>
      </c>
      <c r="I18" s="16">
        <v>0</v>
      </c>
      <c r="J18" s="16">
        <v>0</v>
      </c>
      <c r="K18" s="16">
        <v>0</v>
      </c>
      <c r="L18" s="16">
        <v>0</v>
      </c>
      <c r="M18" s="16">
        <v>0</v>
      </c>
      <c r="N18" s="16">
        <v>0</v>
      </c>
      <c r="O18" s="16">
        <v>0</v>
      </c>
      <c r="P18" s="110">
        <f t="shared" si="0"/>
        <v>0</v>
      </c>
      <c r="Q18" s="15">
        <f t="shared" si="1"/>
        <v>0</v>
      </c>
    </row>
    <row r="19" spans="2:19" x14ac:dyDescent="0.35">
      <c r="B19" s="56">
        <v>10</v>
      </c>
      <c r="C19" s="9"/>
      <c r="D19" s="9"/>
      <c r="E19" s="9"/>
      <c r="F19" s="16">
        <v>0</v>
      </c>
      <c r="G19" s="191"/>
      <c r="H19" s="16">
        <v>0</v>
      </c>
      <c r="I19" s="16">
        <v>0</v>
      </c>
      <c r="J19" s="16">
        <v>0</v>
      </c>
      <c r="K19" s="16">
        <v>0</v>
      </c>
      <c r="L19" s="16">
        <v>0</v>
      </c>
      <c r="M19" s="16">
        <v>0</v>
      </c>
      <c r="N19" s="16">
        <v>0</v>
      </c>
      <c r="O19" s="16">
        <v>0</v>
      </c>
      <c r="P19" s="110">
        <f t="shared" si="0"/>
        <v>0</v>
      </c>
      <c r="Q19" s="15">
        <f t="shared" si="1"/>
        <v>0</v>
      </c>
    </row>
    <row r="20" spans="2:19" ht="15" thickBot="1" x14ac:dyDescent="0.4">
      <c r="B20" s="356" t="s">
        <v>246</v>
      </c>
      <c r="C20" s="356"/>
      <c r="D20" s="356"/>
      <c r="E20" s="356"/>
      <c r="F20" s="356"/>
      <c r="G20" s="356"/>
      <c r="H20" s="111">
        <f>SUM(H10:H19)</f>
        <v>0</v>
      </c>
      <c r="I20" s="111">
        <f>SUM(I10:I19)</f>
        <v>0</v>
      </c>
      <c r="J20" s="112">
        <f>SUM(J10:J19)</f>
        <v>0</v>
      </c>
      <c r="K20" s="112">
        <f>SUM(K10:K19)</f>
        <v>0</v>
      </c>
      <c r="L20" s="112">
        <f t="shared" ref="L20:O20" si="2">SUM(L10:L19)</f>
        <v>0</v>
      </c>
      <c r="M20" s="112">
        <f t="shared" si="2"/>
        <v>0</v>
      </c>
      <c r="N20" s="112">
        <f t="shared" si="2"/>
        <v>0</v>
      </c>
      <c r="O20" s="112">
        <f t="shared" si="2"/>
        <v>0</v>
      </c>
      <c r="P20" s="113">
        <f>SUM(P10:P19)</f>
        <v>0</v>
      </c>
      <c r="Q20" s="113">
        <f>SUM(Q10:Q19)</f>
        <v>0</v>
      </c>
    </row>
    <row r="22" spans="2:19" ht="15.65" customHeight="1" x14ac:dyDescent="0.35">
      <c r="B22" s="397" t="s">
        <v>247</v>
      </c>
      <c r="C22" s="397"/>
      <c r="D22" s="397"/>
      <c r="E22" s="397"/>
      <c r="F22" s="397"/>
      <c r="G22" s="397"/>
      <c r="H22" s="397"/>
      <c r="I22" s="397"/>
      <c r="J22" s="397"/>
      <c r="K22" s="397"/>
      <c r="L22" s="397"/>
      <c r="M22" s="397"/>
      <c r="N22" s="397"/>
      <c r="O22" s="397"/>
      <c r="P22" s="397"/>
      <c r="Q22" s="398"/>
      <c r="R22" s="398"/>
      <c r="S22" s="199"/>
    </row>
    <row r="23" spans="2:19" ht="29" x14ac:dyDescent="0.35">
      <c r="B23" s="200" t="s">
        <v>244</v>
      </c>
      <c r="C23" s="201" t="s">
        <v>233</v>
      </c>
      <c r="D23" s="201" t="s">
        <v>224</v>
      </c>
      <c r="E23" s="201" t="s">
        <v>245</v>
      </c>
      <c r="F23" s="394" t="s">
        <v>234</v>
      </c>
      <c r="G23" s="394"/>
      <c r="H23" s="394"/>
      <c r="I23" s="395" t="s">
        <v>235</v>
      </c>
      <c r="J23" s="395"/>
      <c r="K23" s="201" t="s">
        <v>248</v>
      </c>
      <c r="L23" s="395" t="s">
        <v>236</v>
      </c>
      <c r="M23" s="395"/>
      <c r="N23" s="202" t="s">
        <v>239</v>
      </c>
      <c r="O23" s="394" t="s">
        <v>240</v>
      </c>
      <c r="P23" s="396"/>
      <c r="Q23" s="368" t="s">
        <v>241</v>
      </c>
      <c r="R23" s="368"/>
      <c r="S23" s="14"/>
    </row>
    <row r="24" spans="2:19" x14ac:dyDescent="0.35">
      <c r="B24" s="56">
        <v>1</v>
      </c>
      <c r="C24" s="9"/>
      <c r="D24" s="9"/>
      <c r="E24" s="9"/>
      <c r="F24" s="332"/>
      <c r="G24" s="332"/>
      <c r="H24" s="332"/>
      <c r="I24" s="386"/>
      <c r="J24" s="386"/>
      <c r="K24" s="9"/>
      <c r="L24" s="332"/>
      <c r="M24" s="332"/>
      <c r="N24" s="9"/>
      <c r="O24" s="324"/>
      <c r="P24" s="324"/>
      <c r="Q24" s="386"/>
      <c r="R24" s="386"/>
    </row>
    <row r="25" spans="2:19" x14ac:dyDescent="0.35">
      <c r="B25" s="56">
        <v>2</v>
      </c>
      <c r="C25" s="9"/>
      <c r="D25" s="9"/>
      <c r="E25" s="9"/>
      <c r="F25" s="392"/>
      <c r="G25" s="392"/>
      <c r="H25" s="392"/>
      <c r="I25" s="393"/>
      <c r="J25" s="393"/>
      <c r="K25" s="9"/>
      <c r="L25" s="332"/>
      <c r="M25" s="332"/>
      <c r="N25" s="9"/>
      <c r="O25" s="324"/>
      <c r="P25" s="324"/>
      <c r="Q25" s="386"/>
      <c r="R25" s="386"/>
    </row>
    <row r="26" spans="2:19" x14ac:dyDescent="0.35">
      <c r="B26" s="56">
        <v>3</v>
      </c>
      <c r="C26" s="9"/>
      <c r="D26" s="9"/>
      <c r="E26" s="9"/>
      <c r="F26" s="332"/>
      <c r="G26" s="332"/>
      <c r="H26" s="332"/>
      <c r="I26" s="386"/>
      <c r="J26" s="386"/>
      <c r="K26" s="9"/>
      <c r="L26" s="332"/>
      <c r="M26" s="332"/>
      <c r="N26" s="9"/>
      <c r="O26" s="324"/>
      <c r="P26" s="324"/>
      <c r="Q26" s="386"/>
      <c r="R26" s="386"/>
    </row>
    <row r="27" spans="2:19" x14ac:dyDescent="0.35">
      <c r="B27" s="56">
        <v>4</v>
      </c>
      <c r="C27" s="9"/>
      <c r="D27" s="9"/>
      <c r="E27" s="9"/>
      <c r="F27" s="332"/>
      <c r="G27" s="332"/>
      <c r="H27" s="332"/>
      <c r="I27" s="386"/>
      <c r="J27" s="386"/>
      <c r="K27" s="9"/>
      <c r="L27" s="332"/>
      <c r="M27" s="332"/>
      <c r="N27" s="9"/>
      <c r="O27" s="324"/>
      <c r="P27" s="324"/>
      <c r="Q27" s="386"/>
      <c r="R27" s="386"/>
    </row>
    <row r="28" spans="2:19" x14ac:dyDescent="0.35">
      <c r="B28" s="56">
        <v>5</v>
      </c>
      <c r="C28" s="9"/>
      <c r="D28" s="9"/>
      <c r="E28" s="9"/>
      <c r="F28" s="332"/>
      <c r="G28" s="332"/>
      <c r="H28" s="332"/>
      <c r="I28" s="386"/>
      <c r="J28" s="386"/>
      <c r="K28" s="9"/>
      <c r="L28" s="332"/>
      <c r="M28" s="332"/>
      <c r="N28" s="9"/>
      <c r="O28" s="324"/>
      <c r="P28" s="324"/>
      <c r="Q28" s="386"/>
      <c r="R28" s="386"/>
    </row>
    <row r="29" spans="2:19" x14ac:dyDescent="0.35">
      <c r="B29" s="56">
        <v>6</v>
      </c>
      <c r="C29" s="9"/>
      <c r="D29" s="9"/>
      <c r="E29" s="9"/>
      <c r="F29" s="332"/>
      <c r="G29" s="332"/>
      <c r="H29" s="332"/>
      <c r="I29" s="386"/>
      <c r="J29" s="386"/>
      <c r="K29" s="9"/>
      <c r="L29" s="332"/>
      <c r="M29" s="332"/>
      <c r="N29" s="9"/>
      <c r="O29" s="324"/>
      <c r="P29" s="324"/>
      <c r="Q29" s="386"/>
      <c r="R29" s="386"/>
    </row>
    <row r="30" spans="2:19" x14ac:dyDescent="0.35">
      <c r="B30" s="56">
        <v>7</v>
      </c>
      <c r="C30" s="9"/>
      <c r="D30" s="9"/>
      <c r="E30" s="9"/>
      <c r="F30" s="332"/>
      <c r="G30" s="332"/>
      <c r="H30" s="332"/>
      <c r="I30" s="386"/>
      <c r="J30" s="386"/>
      <c r="K30" s="9"/>
      <c r="L30" s="332"/>
      <c r="M30" s="332"/>
      <c r="N30" s="9"/>
      <c r="O30" s="324"/>
      <c r="P30" s="324"/>
      <c r="Q30" s="386"/>
      <c r="R30" s="386"/>
    </row>
    <row r="31" spans="2:19" x14ac:dyDescent="0.35">
      <c r="B31" s="56">
        <v>8</v>
      </c>
      <c r="C31" s="9"/>
      <c r="D31" s="9"/>
      <c r="E31" s="9"/>
      <c r="F31" s="332"/>
      <c r="G31" s="332"/>
      <c r="H31" s="332"/>
      <c r="I31" s="386"/>
      <c r="J31" s="386"/>
      <c r="K31" s="9"/>
      <c r="L31" s="332"/>
      <c r="M31" s="332"/>
      <c r="N31" s="9"/>
      <c r="O31" s="324"/>
      <c r="P31" s="324"/>
      <c r="Q31" s="386"/>
      <c r="R31" s="386"/>
    </row>
    <row r="32" spans="2:19" x14ac:dyDescent="0.35">
      <c r="B32" s="56">
        <v>9</v>
      </c>
      <c r="C32" s="9"/>
      <c r="D32" s="9"/>
      <c r="E32" s="9"/>
      <c r="F32" s="332"/>
      <c r="G32" s="332"/>
      <c r="H32" s="332"/>
      <c r="I32" s="386"/>
      <c r="J32" s="386"/>
      <c r="K32" s="9"/>
      <c r="L32" s="332"/>
      <c r="M32" s="332"/>
      <c r="N32" s="9"/>
      <c r="O32" s="324"/>
      <c r="P32" s="324"/>
      <c r="Q32" s="386"/>
      <c r="R32" s="386"/>
    </row>
    <row r="33" spans="2:18" ht="15" thickBot="1" x14ac:dyDescent="0.4">
      <c r="B33" s="58">
        <v>10</v>
      </c>
      <c r="C33" s="59"/>
      <c r="D33" s="59"/>
      <c r="E33" s="59"/>
      <c r="F33" s="390"/>
      <c r="G33" s="390"/>
      <c r="H33" s="390"/>
      <c r="I33" s="387"/>
      <c r="J33" s="387"/>
      <c r="K33" s="181"/>
      <c r="L33" s="390"/>
      <c r="M33" s="390"/>
      <c r="N33" s="181"/>
      <c r="O33" s="391"/>
      <c r="P33" s="391"/>
      <c r="Q33" s="386"/>
      <c r="R33" s="386"/>
    </row>
    <row r="36" spans="2:18" x14ac:dyDescent="0.35">
      <c r="B36" s="388" t="s">
        <v>37</v>
      </c>
      <c r="C36" s="388"/>
      <c r="D36" s="388"/>
      <c r="E36" s="388"/>
      <c r="F36" s="388"/>
      <c r="G36" s="388"/>
      <c r="H36" s="388"/>
      <c r="I36" s="388"/>
      <c r="J36" s="388"/>
      <c r="K36" s="388"/>
      <c r="L36" s="388"/>
      <c r="M36" s="388"/>
    </row>
    <row r="37" spans="2:18" ht="15" customHeight="1" x14ac:dyDescent="0.35">
      <c r="B37" s="389" t="s">
        <v>262</v>
      </c>
      <c r="C37" s="389"/>
      <c r="D37" s="389"/>
      <c r="E37" s="389"/>
      <c r="F37" s="389"/>
      <c r="G37" s="389"/>
      <c r="H37" s="389"/>
      <c r="I37" s="389"/>
      <c r="J37" s="389"/>
      <c r="K37" s="389"/>
      <c r="L37" s="389"/>
      <c r="M37" s="389"/>
    </row>
    <row r="38" spans="2:18" x14ac:dyDescent="0.35">
      <c r="B38" s="389"/>
      <c r="C38" s="389"/>
      <c r="D38" s="389"/>
      <c r="E38" s="389"/>
      <c r="F38" s="389"/>
      <c r="G38" s="389"/>
      <c r="H38" s="389"/>
      <c r="I38" s="389"/>
      <c r="J38" s="389"/>
      <c r="K38" s="389"/>
      <c r="L38" s="389"/>
      <c r="M38" s="389"/>
    </row>
    <row r="39" spans="2:18" x14ac:dyDescent="0.35">
      <c r="B39" s="389"/>
      <c r="C39" s="389"/>
      <c r="D39" s="389"/>
      <c r="E39" s="389"/>
      <c r="F39" s="389"/>
      <c r="G39" s="389"/>
      <c r="H39" s="389"/>
      <c r="I39" s="389"/>
      <c r="J39" s="389"/>
      <c r="K39" s="389"/>
      <c r="L39" s="389"/>
      <c r="M39" s="389"/>
    </row>
    <row r="40" spans="2:18" x14ac:dyDescent="0.35">
      <c r="B40" s="389"/>
      <c r="C40" s="389"/>
      <c r="D40" s="389"/>
      <c r="E40" s="389"/>
      <c r="F40" s="389"/>
      <c r="G40" s="389"/>
      <c r="H40" s="389"/>
      <c r="I40" s="389"/>
      <c r="J40" s="389"/>
      <c r="K40" s="389"/>
      <c r="L40" s="389"/>
      <c r="M40" s="389"/>
    </row>
    <row r="41" spans="2:18" x14ac:dyDescent="0.35">
      <c r="B41" s="389"/>
      <c r="C41" s="389"/>
      <c r="D41" s="389"/>
      <c r="E41" s="389"/>
      <c r="F41" s="389"/>
      <c r="G41" s="389"/>
      <c r="H41" s="389"/>
      <c r="I41" s="389"/>
      <c r="J41" s="389"/>
      <c r="K41" s="389"/>
      <c r="L41" s="389"/>
      <c r="M41" s="389"/>
    </row>
    <row r="42" spans="2:18" x14ac:dyDescent="0.35">
      <c r="B42" s="389"/>
      <c r="C42" s="389"/>
      <c r="D42" s="389"/>
      <c r="E42" s="389"/>
      <c r="F42" s="389"/>
      <c r="G42" s="389"/>
      <c r="H42" s="389"/>
      <c r="I42" s="389"/>
      <c r="J42" s="389"/>
      <c r="K42" s="389"/>
      <c r="L42" s="389"/>
      <c r="M42" s="389"/>
    </row>
    <row r="43" spans="2:18" x14ac:dyDescent="0.35">
      <c r="B43" s="389"/>
      <c r="C43" s="389"/>
      <c r="D43" s="389"/>
      <c r="E43" s="389"/>
      <c r="F43" s="389"/>
      <c r="G43" s="389"/>
      <c r="H43" s="389"/>
      <c r="I43" s="389"/>
      <c r="J43" s="389"/>
      <c r="K43" s="389"/>
      <c r="L43" s="389"/>
      <c r="M43" s="389"/>
      <c r="O43" s="193"/>
    </row>
    <row r="44" spans="2:18" x14ac:dyDescent="0.35">
      <c r="B44" s="389"/>
      <c r="C44" s="389"/>
      <c r="D44" s="389"/>
      <c r="E44" s="389"/>
      <c r="F44" s="389"/>
      <c r="G44" s="389"/>
      <c r="H44" s="389"/>
      <c r="I44" s="389"/>
      <c r="J44" s="389"/>
      <c r="K44" s="389"/>
      <c r="L44" s="389"/>
      <c r="M44" s="389"/>
    </row>
    <row r="45" spans="2:18" x14ac:dyDescent="0.35">
      <c r="B45" s="389"/>
      <c r="C45" s="389"/>
      <c r="D45" s="389"/>
      <c r="E45" s="389"/>
      <c r="F45" s="389"/>
      <c r="G45" s="389"/>
      <c r="H45" s="389"/>
      <c r="I45" s="389"/>
      <c r="J45" s="389"/>
      <c r="K45" s="389"/>
      <c r="L45" s="389"/>
      <c r="M45" s="389"/>
    </row>
    <row r="46" spans="2:18" x14ac:dyDescent="0.35">
      <c r="B46" s="389"/>
      <c r="C46" s="389"/>
      <c r="D46" s="389"/>
      <c r="E46" s="389"/>
      <c r="F46" s="389"/>
      <c r="G46" s="389"/>
      <c r="H46" s="389"/>
      <c r="I46" s="389"/>
      <c r="J46" s="389"/>
      <c r="K46" s="389"/>
      <c r="L46" s="389"/>
      <c r="M46" s="389"/>
    </row>
  </sheetData>
  <mergeCells count="73">
    <mergeCell ref="C5:K5"/>
    <mergeCell ref="B8:B9"/>
    <mergeCell ref="C8:C9"/>
    <mergeCell ref="D8:D9"/>
    <mergeCell ref="E8:E9"/>
    <mergeCell ref="F8:F9"/>
    <mergeCell ref="G8:G9"/>
    <mergeCell ref="J8:K8"/>
    <mergeCell ref="Q8:Q9"/>
    <mergeCell ref="L8:M8"/>
    <mergeCell ref="N8:O8"/>
    <mergeCell ref="B7:Q7"/>
    <mergeCell ref="F23:H23"/>
    <mergeCell ref="L23:M23"/>
    <mergeCell ref="O23:P23"/>
    <mergeCell ref="I23:J23"/>
    <mergeCell ref="P8:P9"/>
    <mergeCell ref="H8:I8"/>
    <mergeCell ref="B20:G20"/>
    <mergeCell ref="B22:R22"/>
    <mergeCell ref="Q23:R23"/>
    <mergeCell ref="F25:H25"/>
    <mergeCell ref="L25:M25"/>
    <mergeCell ref="O25:P25"/>
    <mergeCell ref="Q25:R25"/>
    <mergeCell ref="I24:J24"/>
    <mergeCell ref="I25:J25"/>
    <mergeCell ref="F24:H24"/>
    <mergeCell ref="L24:M24"/>
    <mergeCell ref="O24:P24"/>
    <mergeCell ref="Q24:R24"/>
    <mergeCell ref="F27:H27"/>
    <mergeCell ref="L27:M27"/>
    <mergeCell ref="O27:P27"/>
    <mergeCell ref="Q27:R27"/>
    <mergeCell ref="I26:J26"/>
    <mergeCell ref="I27:J27"/>
    <mergeCell ref="F26:H26"/>
    <mergeCell ref="L26:M26"/>
    <mergeCell ref="O26:P26"/>
    <mergeCell ref="Q26:R26"/>
    <mergeCell ref="F29:H29"/>
    <mergeCell ref="L29:M29"/>
    <mergeCell ref="O29:P29"/>
    <mergeCell ref="Q29:R29"/>
    <mergeCell ref="I28:J28"/>
    <mergeCell ref="I29:J29"/>
    <mergeCell ref="F28:H28"/>
    <mergeCell ref="L28:M28"/>
    <mergeCell ref="O28:P28"/>
    <mergeCell ref="Q28:R28"/>
    <mergeCell ref="Q31:R31"/>
    <mergeCell ref="I30:J30"/>
    <mergeCell ref="I31:J31"/>
    <mergeCell ref="F30:H30"/>
    <mergeCell ref="L30:M30"/>
    <mergeCell ref="O30:P30"/>
    <mergeCell ref="Q30:R30"/>
    <mergeCell ref="F31:H31"/>
    <mergeCell ref="L31:M31"/>
    <mergeCell ref="O31:P31"/>
    <mergeCell ref="B36:M36"/>
    <mergeCell ref="B37:M46"/>
    <mergeCell ref="F33:H33"/>
    <mergeCell ref="L33:M33"/>
    <mergeCell ref="O33:P33"/>
    <mergeCell ref="Q33:R33"/>
    <mergeCell ref="I32:J32"/>
    <mergeCell ref="I33:J33"/>
    <mergeCell ref="F32:H32"/>
    <mergeCell ref="L32:M32"/>
    <mergeCell ref="O32:P32"/>
    <mergeCell ref="Q32:R32"/>
  </mergeCells>
  <printOptions horizontalCentered="1"/>
  <pageMargins left="0.7" right="0.7" top="0.75" bottom="0.75" header="0.3" footer="0.3"/>
  <pageSetup scale="45"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B1:J36"/>
  <sheetViews>
    <sheetView showGridLines="0" showZeros="0" topLeftCell="A2" zoomScale="40" zoomScaleNormal="40" workbookViewId="0">
      <selection activeCell="F19" sqref="F19"/>
    </sheetView>
  </sheetViews>
  <sheetFormatPr defaultColWidth="8.81640625" defaultRowHeight="14.5" x14ac:dyDescent="0.35"/>
  <cols>
    <col min="1" max="1" width="2.81640625" customWidth="1"/>
    <col min="2" max="2" width="17.81640625" customWidth="1"/>
    <col min="3" max="4" width="14.81640625" customWidth="1"/>
    <col min="5" max="6" width="45.81640625" customWidth="1"/>
    <col min="7" max="7" width="20.81640625" customWidth="1"/>
  </cols>
  <sheetData>
    <row r="1" spans="2:10" hidden="1" x14ac:dyDescent="0.35"/>
    <row r="2" spans="2:10" ht="15" thickBot="1" x14ac:dyDescent="0.4"/>
    <row r="3" spans="2:10" ht="18.75" customHeight="1" x14ac:dyDescent="0.45">
      <c r="B3" s="182" t="str">
        <f>varModuleName</f>
        <v>PRMP MES CPEC RFP</v>
      </c>
      <c r="C3" s="71"/>
      <c r="D3" s="71"/>
      <c r="E3" s="71"/>
      <c r="F3" s="71"/>
      <c r="G3" s="81"/>
    </row>
    <row r="4" spans="2:10" ht="18.75" customHeight="1" x14ac:dyDescent="0.45">
      <c r="B4" s="69" t="s">
        <v>249</v>
      </c>
      <c r="C4" s="72"/>
      <c r="D4" s="72"/>
      <c r="E4" s="72"/>
      <c r="F4" s="72"/>
      <c r="G4" s="82"/>
    </row>
    <row r="5" spans="2:10" ht="16" thickBot="1" x14ac:dyDescent="0.4">
      <c r="B5" s="34" t="s">
        <v>20</v>
      </c>
      <c r="C5" s="83" t="str">
        <f>varOfferorName</f>
        <v>&lt;Insert Name&gt;</v>
      </c>
      <c r="D5" s="84"/>
      <c r="E5" s="84"/>
      <c r="F5" s="84"/>
      <c r="G5" s="85"/>
    </row>
    <row r="6" spans="2:10" ht="15" thickBot="1" x14ac:dyDescent="0.4"/>
    <row r="7" spans="2:10" ht="29" x14ac:dyDescent="0.35">
      <c r="B7" s="86" t="s">
        <v>250</v>
      </c>
      <c r="C7" s="87" t="s">
        <v>233</v>
      </c>
      <c r="D7" s="87" t="s">
        <v>224</v>
      </c>
      <c r="E7" s="88" t="s">
        <v>5</v>
      </c>
      <c r="F7" s="88" t="s">
        <v>251</v>
      </c>
      <c r="G7" s="89" t="s">
        <v>252</v>
      </c>
      <c r="H7" s="3"/>
      <c r="I7" s="3"/>
      <c r="J7" s="3"/>
    </row>
    <row r="8" spans="2:10" x14ac:dyDescent="0.35">
      <c r="B8" s="60">
        <v>1</v>
      </c>
      <c r="C8" s="31"/>
      <c r="D8" s="31"/>
      <c r="E8" s="32"/>
      <c r="F8" s="32"/>
      <c r="G8" s="90">
        <v>0</v>
      </c>
    </row>
    <row r="9" spans="2:10" x14ac:dyDescent="0.35">
      <c r="B9" s="60">
        <v>2</v>
      </c>
      <c r="C9" s="31"/>
      <c r="D9" s="31"/>
      <c r="E9" s="32"/>
      <c r="F9" s="32"/>
      <c r="G9" s="90">
        <v>0</v>
      </c>
    </row>
    <row r="10" spans="2:10" x14ac:dyDescent="0.35">
      <c r="B10" s="60">
        <v>3</v>
      </c>
      <c r="C10" s="31"/>
      <c r="D10" s="31"/>
      <c r="E10" s="32"/>
      <c r="F10" s="32"/>
      <c r="G10" s="90">
        <v>0</v>
      </c>
    </row>
    <row r="11" spans="2:10" x14ac:dyDescent="0.35">
      <c r="B11" s="60">
        <v>4</v>
      </c>
      <c r="C11" s="31"/>
      <c r="D11" s="31"/>
      <c r="E11" s="32"/>
      <c r="F11" s="32"/>
      <c r="G11" s="90">
        <v>0</v>
      </c>
    </row>
    <row r="12" spans="2:10" x14ac:dyDescent="0.35">
      <c r="B12" s="60">
        <v>5</v>
      </c>
      <c r="C12" s="31"/>
      <c r="D12" s="31"/>
      <c r="E12" s="32"/>
      <c r="F12" s="32"/>
      <c r="G12" s="90">
        <v>0</v>
      </c>
    </row>
    <row r="13" spans="2:10" x14ac:dyDescent="0.35">
      <c r="B13" s="60">
        <v>6</v>
      </c>
      <c r="C13" s="31"/>
      <c r="D13" s="31"/>
      <c r="E13" s="32"/>
      <c r="F13" s="32"/>
      <c r="G13" s="90">
        <v>0</v>
      </c>
    </row>
    <row r="14" spans="2:10" x14ac:dyDescent="0.35">
      <c r="B14" s="60">
        <v>7</v>
      </c>
      <c r="C14" s="31"/>
      <c r="D14" s="31"/>
      <c r="E14" s="32"/>
      <c r="F14" s="32"/>
      <c r="G14" s="90">
        <v>0</v>
      </c>
    </row>
    <row r="15" spans="2:10" x14ac:dyDescent="0.35">
      <c r="B15" s="60">
        <v>8</v>
      </c>
      <c r="C15" s="31"/>
      <c r="D15" s="31"/>
      <c r="E15" s="32"/>
      <c r="F15" s="32"/>
      <c r="G15" s="90">
        <v>0</v>
      </c>
    </row>
    <row r="16" spans="2:10" x14ac:dyDescent="0.35">
      <c r="B16" s="60">
        <v>9</v>
      </c>
      <c r="C16" s="31"/>
      <c r="D16" s="31"/>
      <c r="E16" s="32"/>
      <c r="F16" s="32"/>
      <c r="G16" s="90">
        <v>0</v>
      </c>
    </row>
    <row r="17" spans="2:7" x14ac:dyDescent="0.35">
      <c r="B17" s="60">
        <v>10</v>
      </c>
      <c r="C17" s="31"/>
      <c r="D17" s="31"/>
      <c r="E17" s="32"/>
      <c r="F17" s="32"/>
      <c r="G17" s="90">
        <v>0</v>
      </c>
    </row>
    <row r="18" spans="2:7" x14ac:dyDescent="0.35">
      <c r="B18" s="60">
        <v>11</v>
      </c>
      <c r="C18" s="31"/>
      <c r="D18" s="31"/>
      <c r="E18" s="32"/>
      <c r="F18" s="32"/>
      <c r="G18" s="90">
        <v>0</v>
      </c>
    </row>
    <row r="19" spans="2:7" x14ac:dyDescent="0.35">
      <c r="B19" s="60">
        <v>12</v>
      </c>
      <c r="C19" s="31"/>
      <c r="D19" s="31"/>
      <c r="E19" s="32"/>
      <c r="F19" s="32"/>
      <c r="G19" s="90">
        <v>0</v>
      </c>
    </row>
    <row r="20" spans="2:7" x14ac:dyDescent="0.35">
      <c r="B20" s="60">
        <v>13</v>
      </c>
      <c r="C20" s="31"/>
      <c r="D20" s="31"/>
      <c r="E20" s="32"/>
      <c r="F20" s="32"/>
      <c r="G20" s="90">
        <v>0</v>
      </c>
    </row>
    <row r="21" spans="2:7" x14ac:dyDescent="0.35">
      <c r="B21" s="60">
        <v>14</v>
      </c>
      <c r="C21" s="31"/>
      <c r="D21" s="31"/>
      <c r="E21" s="32"/>
      <c r="F21" s="32"/>
      <c r="G21" s="90">
        <v>0</v>
      </c>
    </row>
    <row r="22" spans="2:7" x14ac:dyDescent="0.35">
      <c r="B22" s="60">
        <v>15</v>
      </c>
      <c r="C22" s="31"/>
      <c r="D22" s="31"/>
      <c r="E22" s="32"/>
      <c r="F22" s="32"/>
      <c r="G22" s="90">
        <v>0</v>
      </c>
    </row>
    <row r="23" spans="2:7" x14ac:dyDescent="0.35">
      <c r="B23" s="60">
        <v>16</v>
      </c>
      <c r="C23" s="31"/>
      <c r="D23" s="31"/>
      <c r="E23" s="32"/>
      <c r="F23" s="32"/>
      <c r="G23" s="90">
        <v>0</v>
      </c>
    </row>
    <row r="24" spans="2:7" x14ac:dyDescent="0.35">
      <c r="B24" s="60">
        <v>17</v>
      </c>
      <c r="C24" s="31"/>
      <c r="D24" s="31"/>
      <c r="E24" s="32"/>
      <c r="F24" s="32"/>
      <c r="G24" s="90">
        <v>0</v>
      </c>
    </row>
    <row r="25" spans="2:7" x14ac:dyDescent="0.35">
      <c r="B25" s="60">
        <v>18</v>
      </c>
      <c r="C25" s="31"/>
      <c r="D25" s="31"/>
      <c r="E25" s="32"/>
      <c r="F25" s="32"/>
      <c r="G25" s="90">
        <v>0</v>
      </c>
    </row>
    <row r="26" spans="2:7" x14ac:dyDescent="0.35">
      <c r="B26" s="60">
        <v>19</v>
      </c>
      <c r="C26" s="31"/>
      <c r="D26" s="31"/>
      <c r="E26" s="32"/>
      <c r="F26" s="32"/>
      <c r="G26" s="90">
        <v>0</v>
      </c>
    </row>
    <row r="27" spans="2:7" ht="15" thickBot="1" x14ac:dyDescent="0.4">
      <c r="B27" s="61">
        <v>20</v>
      </c>
      <c r="C27" s="91"/>
      <c r="D27" s="91"/>
      <c r="E27" s="92"/>
      <c r="F27" s="92"/>
      <c r="G27" s="93">
        <v>0</v>
      </c>
    </row>
    <row r="29" spans="2:7" x14ac:dyDescent="0.35">
      <c r="B29" s="399" t="s">
        <v>37</v>
      </c>
      <c r="C29" s="400"/>
      <c r="D29" s="400"/>
      <c r="E29" s="400"/>
      <c r="F29" s="400"/>
      <c r="G29" s="401"/>
    </row>
    <row r="30" spans="2:7" ht="15" customHeight="1" x14ac:dyDescent="0.35">
      <c r="B30" s="373" t="s">
        <v>253</v>
      </c>
      <c r="C30" s="374"/>
      <c r="D30" s="374"/>
      <c r="E30" s="374"/>
      <c r="F30" s="374"/>
      <c r="G30" s="375"/>
    </row>
    <row r="31" spans="2:7" x14ac:dyDescent="0.35">
      <c r="B31" s="376"/>
      <c r="C31" s="346"/>
      <c r="D31" s="346"/>
      <c r="E31" s="346"/>
      <c r="F31" s="346"/>
      <c r="G31" s="378"/>
    </row>
    <row r="32" spans="2:7" x14ac:dyDescent="0.35">
      <c r="B32" s="376"/>
      <c r="C32" s="346"/>
      <c r="D32" s="346"/>
      <c r="E32" s="346"/>
      <c r="F32" s="346"/>
      <c r="G32" s="378"/>
    </row>
    <row r="33" spans="2:7" x14ac:dyDescent="0.35">
      <c r="B33" s="376"/>
      <c r="C33" s="346"/>
      <c r="D33" s="346"/>
      <c r="E33" s="346"/>
      <c r="F33" s="346"/>
      <c r="G33" s="378"/>
    </row>
    <row r="34" spans="2:7" x14ac:dyDescent="0.35">
      <c r="B34" s="376"/>
      <c r="C34" s="346"/>
      <c r="D34" s="346"/>
      <c r="E34" s="346"/>
      <c r="F34" s="346"/>
      <c r="G34" s="378"/>
    </row>
    <row r="35" spans="2:7" x14ac:dyDescent="0.35">
      <c r="B35" s="379"/>
      <c r="C35" s="380"/>
      <c r="D35" s="380"/>
      <c r="E35" s="380"/>
      <c r="F35" s="380"/>
      <c r="G35" s="381"/>
    </row>
    <row r="36" spans="2:7" x14ac:dyDescent="0.35">
      <c r="B36" s="10"/>
      <c r="C36" s="10"/>
      <c r="D36" s="10"/>
      <c r="E36" s="10"/>
      <c r="F36" s="10"/>
      <c r="G36" s="10"/>
    </row>
  </sheetData>
  <mergeCells count="2">
    <mergeCell ref="B29:G29"/>
    <mergeCell ref="B30:G35"/>
  </mergeCells>
  <printOptions horizontalCentered="1"/>
  <pageMargins left="0.7" right="0.7" top="0.75" bottom="0.75" header="0.3" footer="0.3"/>
  <pageSetup scale="75"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C18"/>
  <sheetViews>
    <sheetView zoomScaleNormal="100" workbookViewId="0">
      <selection activeCell="C16" sqref="C16"/>
    </sheetView>
  </sheetViews>
  <sheetFormatPr defaultRowHeight="14.5" x14ac:dyDescent="0.35"/>
  <cols>
    <col min="1" max="1" width="9.453125" customWidth="1"/>
    <col min="2" max="2" width="66.453125" customWidth="1"/>
    <col min="3" max="3" width="12.54296875" customWidth="1"/>
  </cols>
  <sheetData>
    <row r="1" spans="1:3" ht="15" thickBot="1" x14ac:dyDescent="0.4"/>
    <row r="2" spans="1:3" ht="18.5" x14ac:dyDescent="0.45">
      <c r="A2" s="182" t="str">
        <f>varModuleName</f>
        <v>PRMP MES CPEC RFP</v>
      </c>
      <c r="B2" s="71"/>
      <c r="C2" s="21"/>
    </row>
    <row r="3" spans="1:3" ht="18.5" x14ac:dyDescent="0.45">
      <c r="A3" s="69" t="s">
        <v>6</v>
      </c>
      <c r="B3" s="72"/>
      <c r="C3" s="22"/>
    </row>
    <row r="4" spans="1:3" ht="15.5" x14ac:dyDescent="0.35">
      <c r="A4" s="33" t="s">
        <v>20</v>
      </c>
      <c r="B4" s="229" t="str">
        <f>+TOC!C4</f>
        <v>&lt;Insert Name&gt;</v>
      </c>
      <c r="C4" s="230"/>
    </row>
    <row r="5" spans="1:3" ht="48.75" customHeight="1" thickBot="1" x14ac:dyDescent="0.4">
      <c r="A5" s="231" t="s">
        <v>21</v>
      </c>
      <c r="B5" s="232"/>
      <c r="C5" s="233"/>
    </row>
    <row r="6" spans="1:3" ht="15" thickBot="1" x14ac:dyDescent="0.4">
      <c r="A6" s="186"/>
      <c r="B6" s="186"/>
      <c r="C6" s="186"/>
    </row>
    <row r="7" spans="1:3" x14ac:dyDescent="0.35">
      <c r="A7" s="73" t="s">
        <v>22</v>
      </c>
      <c r="B7" s="74" t="s">
        <v>23</v>
      </c>
      <c r="C7" s="75" t="s">
        <v>24</v>
      </c>
    </row>
    <row r="8" spans="1:3" ht="72.5" x14ac:dyDescent="0.35">
      <c r="A8" s="38">
        <v>1</v>
      </c>
      <c r="B8" s="5" t="s">
        <v>25</v>
      </c>
      <c r="C8" s="39" t="s">
        <v>26</v>
      </c>
    </row>
    <row r="9" spans="1:3" ht="43.5" x14ac:dyDescent="0.35">
      <c r="A9" s="38">
        <v>2</v>
      </c>
      <c r="B9" s="6" t="s">
        <v>27</v>
      </c>
      <c r="C9" s="39" t="s">
        <v>26</v>
      </c>
    </row>
    <row r="10" spans="1:3" ht="43.5" x14ac:dyDescent="0.35">
      <c r="A10" s="38">
        <v>3</v>
      </c>
      <c r="B10" s="5" t="s">
        <v>28</v>
      </c>
      <c r="C10" s="39" t="s">
        <v>26</v>
      </c>
    </row>
    <row r="11" spans="1:3" ht="72.5" x14ac:dyDescent="0.35">
      <c r="A11" s="38">
        <v>4</v>
      </c>
      <c r="B11" s="6" t="s">
        <v>29</v>
      </c>
      <c r="C11" s="39" t="s">
        <v>26</v>
      </c>
    </row>
    <row r="12" spans="1:3" ht="43.5" x14ac:dyDescent="0.35">
      <c r="A12" s="38">
        <v>5</v>
      </c>
      <c r="B12" s="5" t="s">
        <v>30</v>
      </c>
      <c r="C12" s="39" t="s">
        <v>8</v>
      </c>
    </row>
    <row r="13" spans="1:3" ht="58" x14ac:dyDescent="0.35">
      <c r="A13" s="38">
        <v>6</v>
      </c>
      <c r="B13" s="5" t="s">
        <v>31</v>
      </c>
      <c r="C13" s="39" t="s">
        <v>32</v>
      </c>
    </row>
    <row r="14" spans="1:3" ht="58" x14ac:dyDescent="0.35">
      <c r="A14" s="38">
        <v>7</v>
      </c>
      <c r="B14" s="168" t="s">
        <v>33</v>
      </c>
      <c r="C14" s="39" t="s">
        <v>12</v>
      </c>
    </row>
    <row r="15" spans="1:3" ht="58" x14ac:dyDescent="0.35">
      <c r="A15" s="38">
        <v>8</v>
      </c>
      <c r="B15" s="5" t="s">
        <v>34</v>
      </c>
      <c r="C15" s="39" t="s">
        <v>12</v>
      </c>
    </row>
    <row r="16" spans="1:3" ht="43.5" x14ac:dyDescent="0.35">
      <c r="A16" s="38">
        <v>9</v>
      </c>
      <c r="B16" s="5" t="s">
        <v>35</v>
      </c>
      <c r="C16" s="39" t="s">
        <v>254</v>
      </c>
    </row>
    <row r="17" spans="1:3" ht="87" x14ac:dyDescent="0.35">
      <c r="A17" s="38">
        <v>10</v>
      </c>
      <c r="B17" s="5" t="s">
        <v>263</v>
      </c>
      <c r="C17" s="42" t="s">
        <v>249</v>
      </c>
    </row>
    <row r="18" spans="1:3" ht="87" x14ac:dyDescent="0.35">
      <c r="A18" s="40">
        <v>11</v>
      </c>
      <c r="B18" s="41" t="s">
        <v>36</v>
      </c>
      <c r="C18" s="42" t="s">
        <v>249</v>
      </c>
    </row>
  </sheetData>
  <mergeCells count="2">
    <mergeCell ref="B4:C4"/>
    <mergeCell ref="A5:C5"/>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B1:K41"/>
  <sheetViews>
    <sheetView showGridLines="0" showZeros="0" topLeftCell="A2" zoomScale="130" zoomScaleNormal="130" zoomScalePageLayoutView="40" workbookViewId="0">
      <selection activeCell="C14" sqref="C14"/>
    </sheetView>
  </sheetViews>
  <sheetFormatPr defaultColWidth="8.81640625" defaultRowHeight="14.5" x14ac:dyDescent="0.35"/>
  <cols>
    <col min="1" max="1" width="2.81640625" customWidth="1"/>
    <col min="2" max="2" width="49" bestFit="1" customWidth="1"/>
    <col min="3" max="4" width="16.81640625" customWidth="1"/>
    <col min="5" max="5" width="15.54296875" customWidth="1"/>
    <col min="6" max="6" width="21.453125" customWidth="1"/>
    <col min="7" max="16" width="15.26953125" customWidth="1"/>
  </cols>
  <sheetData>
    <row r="1" spans="2:11" hidden="1" x14ac:dyDescent="0.35"/>
    <row r="2" spans="2:11" ht="15" thickBot="1" x14ac:dyDescent="0.4"/>
    <row r="3" spans="2:11" ht="18.5" x14ac:dyDescent="0.45">
      <c r="B3" s="182" t="str">
        <f>varModuleName</f>
        <v>PRMP MES CPEC RFP</v>
      </c>
      <c r="C3" s="71"/>
      <c r="D3" s="71"/>
      <c r="E3" s="71"/>
      <c r="F3" s="71"/>
      <c r="G3" s="71"/>
      <c r="H3" s="71"/>
      <c r="I3" s="71"/>
      <c r="J3" s="170"/>
    </row>
    <row r="4" spans="2:11" ht="18.5" x14ac:dyDescent="0.45">
      <c r="B4" s="69" t="s">
        <v>8</v>
      </c>
      <c r="C4" s="72"/>
      <c r="D4" s="72"/>
      <c r="E4" s="72"/>
      <c r="F4" s="72"/>
      <c r="G4" s="72"/>
      <c r="H4" s="72"/>
      <c r="I4" s="72"/>
      <c r="J4" s="169"/>
    </row>
    <row r="5" spans="2:11" ht="16" thickBot="1" x14ac:dyDescent="0.4">
      <c r="B5" s="34" t="s">
        <v>20</v>
      </c>
      <c r="C5" s="236" t="s">
        <v>3</v>
      </c>
      <c r="D5" s="236"/>
      <c r="E5" s="236"/>
      <c r="F5" s="236"/>
      <c r="G5" s="236"/>
      <c r="H5" s="236"/>
      <c r="I5" s="236"/>
      <c r="J5" s="237"/>
    </row>
    <row r="6" spans="2:11" ht="15" thickBot="1" x14ac:dyDescent="0.4"/>
    <row r="7" spans="2:11" x14ac:dyDescent="0.35">
      <c r="B7" s="238" t="s">
        <v>37</v>
      </c>
      <c r="C7" s="239"/>
      <c r="D7" s="239"/>
      <c r="E7" s="239"/>
      <c r="F7" s="239"/>
      <c r="G7" s="239"/>
      <c r="H7" s="239"/>
      <c r="I7" s="239"/>
      <c r="J7" s="240"/>
    </row>
    <row r="8" spans="2:11" ht="49.5" customHeight="1" thickBot="1" x14ac:dyDescent="0.4">
      <c r="B8" s="241" t="s">
        <v>38</v>
      </c>
      <c r="C8" s="242"/>
      <c r="D8" s="242"/>
      <c r="E8" s="242"/>
      <c r="F8" s="242"/>
      <c r="G8" s="242"/>
      <c r="H8" s="242"/>
      <c r="I8" s="242"/>
      <c r="J8" s="243"/>
    </row>
    <row r="9" spans="2:11" ht="16.5" customHeight="1" thickBot="1" x14ac:dyDescent="0.4"/>
    <row r="10" spans="2:11" ht="15.5" x14ac:dyDescent="0.35">
      <c r="B10" s="244" t="s">
        <v>39</v>
      </c>
      <c r="C10" s="245"/>
      <c r="D10" s="245"/>
      <c r="E10" s="245"/>
      <c r="F10" s="245"/>
      <c r="G10" s="245"/>
      <c r="H10" s="245"/>
      <c r="I10" s="245"/>
      <c r="J10" s="245"/>
      <c r="K10" s="245"/>
    </row>
    <row r="11" spans="2:11" x14ac:dyDescent="0.35">
      <c r="B11" s="246" t="s">
        <v>5</v>
      </c>
      <c r="C11" s="250" t="s">
        <v>40</v>
      </c>
      <c r="D11" s="251"/>
      <c r="E11" s="252" t="s">
        <v>41</v>
      </c>
      <c r="F11" s="252"/>
      <c r="G11" s="248" t="s">
        <v>42</v>
      </c>
      <c r="H11" s="249"/>
      <c r="I11" s="248" t="s">
        <v>43</v>
      </c>
      <c r="J11" s="249"/>
      <c r="K11" s="234" t="s">
        <v>44</v>
      </c>
    </row>
    <row r="12" spans="2:11" ht="29.15" customHeight="1" x14ac:dyDescent="0.35">
      <c r="B12" s="247"/>
      <c r="C12" s="12" t="s">
        <v>45</v>
      </c>
      <c r="D12" s="192" t="s">
        <v>46</v>
      </c>
      <c r="E12" s="12" t="s">
        <v>45</v>
      </c>
      <c r="F12" s="192" t="s">
        <v>46</v>
      </c>
      <c r="G12" s="12" t="s">
        <v>47</v>
      </c>
      <c r="H12" s="192" t="s">
        <v>48</v>
      </c>
      <c r="I12" s="12" t="s">
        <v>49</v>
      </c>
      <c r="J12" s="192" t="s">
        <v>50</v>
      </c>
      <c r="K12" s="235"/>
    </row>
    <row r="13" spans="2:11" x14ac:dyDescent="0.35">
      <c r="B13" s="24" t="s">
        <v>51</v>
      </c>
      <c r="C13" s="133">
        <f ca="1">'4. Project Deliverables'!D59</f>
        <v>0</v>
      </c>
      <c r="D13" s="131">
        <f>'4. Project Deliverables'!E59</f>
        <v>0</v>
      </c>
      <c r="E13" s="133">
        <f>'4. Project Deliverables'!$J$59</f>
        <v>0</v>
      </c>
      <c r="F13" s="131">
        <f>'4. Project Deliverables'!$J$59</f>
        <v>0</v>
      </c>
      <c r="G13" s="133">
        <f>'4. Project Deliverables'!$J$59</f>
        <v>0</v>
      </c>
      <c r="H13" s="131">
        <f>'4. Project Deliverables'!$J$59</f>
        <v>0</v>
      </c>
      <c r="I13" s="133">
        <f>'4. Project Deliverables'!$J$59</f>
        <v>0</v>
      </c>
      <c r="J13" s="131">
        <f>'4. Project Deliverables'!$J$59</f>
        <v>0</v>
      </c>
      <c r="K13" s="223">
        <f ca="1">SUM(C13:J13)</f>
        <v>0</v>
      </c>
    </row>
    <row r="14" spans="2:11" x14ac:dyDescent="0.35">
      <c r="B14" s="24" t="s">
        <v>52</v>
      </c>
      <c r="C14" s="133">
        <f>'5. Data Conversion'!C12</f>
        <v>0</v>
      </c>
      <c r="D14" s="131">
        <f>'5. Data Conversion'!D12</f>
        <v>0</v>
      </c>
      <c r="E14" s="225"/>
      <c r="F14" s="225"/>
      <c r="G14" s="225"/>
      <c r="H14" s="225"/>
      <c r="I14" s="225"/>
      <c r="J14" s="226"/>
      <c r="K14" s="222">
        <f>C14+D14</f>
        <v>0</v>
      </c>
    </row>
    <row r="15" spans="2:11" x14ac:dyDescent="0.35">
      <c r="B15" s="24" t="s">
        <v>53</v>
      </c>
      <c r="C15" s="145"/>
      <c r="D15" s="145"/>
      <c r="E15" s="110">
        <f>'6. Maint &amp; Ops Support'!D27</f>
        <v>0</v>
      </c>
      <c r="F15" s="132">
        <f>'6. Maint &amp; Ops Support'!F27</f>
        <v>0</v>
      </c>
      <c r="G15" s="110">
        <f>'6. Maint &amp; Ops Support'!H27</f>
        <v>0</v>
      </c>
      <c r="H15" s="132">
        <f>'6. Maint &amp; Ops Support'!J27</f>
        <v>0</v>
      </c>
      <c r="I15" s="110">
        <f>'6. Maint &amp; Ops Support'!L27</f>
        <v>0</v>
      </c>
      <c r="J15" s="132">
        <f>'6. Maint &amp; Ops Support'!N27</f>
        <v>0</v>
      </c>
      <c r="K15" s="224">
        <f>SUM(E15:J15)</f>
        <v>0</v>
      </c>
    </row>
    <row r="16" spans="2:11" x14ac:dyDescent="0.35">
      <c r="B16" s="24" t="s">
        <v>54</v>
      </c>
      <c r="C16" s="145">
        <f>'8. Hosting &amp; Disaster Recovery'!C13</f>
        <v>0</v>
      </c>
      <c r="D16" s="145"/>
      <c r="E16" s="110">
        <f>'7. Operations - CVO Services'!D23</f>
        <v>0</v>
      </c>
      <c r="F16" s="132">
        <f>'7. Operations - CVO Services'!F23</f>
        <v>0</v>
      </c>
      <c r="G16" s="110">
        <f>'7. Operations - CVO Services'!H23</f>
        <v>0</v>
      </c>
      <c r="H16" s="132">
        <f>'7. Operations - CVO Services'!J23</f>
        <v>0</v>
      </c>
      <c r="I16" s="110">
        <f>'7. Operations - CVO Services'!L23</f>
        <v>0</v>
      </c>
      <c r="J16" s="132">
        <f>'7. Operations - CVO Services'!N23</f>
        <v>0</v>
      </c>
      <c r="K16" s="25">
        <f>SUM(E16:J16)</f>
        <v>0</v>
      </c>
    </row>
    <row r="17" spans="2:11" x14ac:dyDescent="0.35">
      <c r="B17" s="24" t="s">
        <v>55</v>
      </c>
      <c r="C17" s="110">
        <f>'8. Hosting &amp; Disaster Recovery'!C14</f>
        <v>0</v>
      </c>
      <c r="D17" s="132">
        <f>'8. Hosting &amp; Disaster Recovery'!D14</f>
        <v>0</v>
      </c>
      <c r="E17" s="110">
        <f>'8. Hosting &amp; Disaster Recovery'!E14</f>
        <v>0</v>
      </c>
      <c r="F17" s="132">
        <f>'8. Hosting &amp; Disaster Recovery'!F14</f>
        <v>0</v>
      </c>
      <c r="G17" s="110">
        <f>'8. Hosting &amp; Disaster Recovery'!G14</f>
        <v>0</v>
      </c>
      <c r="H17" s="132">
        <f>'8. Hosting &amp; Disaster Recovery'!H14</f>
        <v>0</v>
      </c>
      <c r="I17" s="110">
        <f>'8. Hosting &amp; Disaster Recovery'!I14</f>
        <v>0</v>
      </c>
      <c r="J17" s="132">
        <f>'8. Hosting &amp; Disaster Recovery'!J14</f>
        <v>0</v>
      </c>
      <c r="K17" s="25">
        <f>SUM(C17:J17)</f>
        <v>0</v>
      </c>
    </row>
    <row r="18" spans="2:11" x14ac:dyDescent="0.35">
      <c r="B18" s="26" t="s">
        <v>56</v>
      </c>
      <c r="C18" s="17">
        <f>'9. Packaged Software'!H24</f>
        <v>0</v>
      </c>
      <c r="D18" s="23">
        <f>'9. Packaged Software'!I24</f>
        <v>0</v>
      </c>
      <c r="E18" s="17">
        <f>'9. Packaged Software'!J24</f>
        <v>0</v>
      </c>
      <c r="F18" s="23">
        <f>'9. Packaged Software'!K24</f>
        <v>0</v>
      </c>
      <c r="G18" s="17">
        <f>'9. Packaged Software'!L24</f>
        <v>0</v>
      </c>
      <c r="H18" s="23">
        <f>'9. Packaged Software'!M24</f>
        <v>0</v>
      </c>
      <c r="I18" s="17">
        <f>'9. Packaged Software'!N24</f>
        <v>0</v>
      </c>
      <c r="J18" s="23">
        <f>'9. Packaged Software'!O24</f>
        <v>0</v>
      </c>
      <c r="K18" s="25">
        <f>SUM(C18:J18)</f>
        <v>0</v>
      </c>
    </row>
    <row r="19" spans="2:11" x14ac:dyDescent="0.35">
      <c r="B19" s="26" t="s">
        <v>57</v>
      </c>
      <c r="C19" s="110">
        <f>'10. Hardware (If Applicable)'!H20</f>
        <v>0</v>
      </c>
      <c r="D19" s="132">
        <f>'10. Hardware (If Applicable)'!I20</f>
        <v>0</v>
      </c>
      <c r="E19" s="110">
        <f>'10. Hardware (If Applicable)'!J20</f>
        <v>0</v>
      </c>
      <c r="F19" s="132">
        <f>'10. Hardware (If Applicable)'!K20</f>
        <v>0</v>
      </c>
      <c r="G19" s="110">
        <f>'10. Hardware (If Applicable)'!L20</f>
        <v>0</v>
      </c>
      <c r="H19" s="132">
        <f>'10. Hardware (If Applicable)'!M20</f>
        <v>0</v>
      </c>
      <c r="I19" s="110">
        <f>'10. Hardware (If Applicable)'!N20</f>
        <v>0</v>
      </c>
      <c r="J19" s="132">
        <f>'10. Hardware (If Applicable)'!O20</f>
        <v>0</v>
      </c>
      <c r="K19" s="25">
        <f>SUM(C19:J19)</f>
        <v>0</v>
      </c>
    </row>
    <row r="20" spans="2:11" ht="15" thickBot="1" x14ac:dyDescent="0.4">
      <c r="B20" s="78" t="s">
        <v>58</v>
      </c>
      <c r="C20" s="27">
        <f t="shared" ref="C20:K20" ca="1" si="0">SUM(C13:C19)</f>
        <v>0</v>
      </c>
      <c r="D20" s="27">
        <f t="shared" si="0"/>
        <v>0</v>
      </c>
      <c r="E20" s="27">
        <f t="shared" si="0"/>
        <v>0</v>
      </c>
      <c r="F20" s="27">
        <f t="shared" si="0"/>
        <v>0</v>
      </c>
      <c r="G20" s="27">
        <f t="shared" si="0"/>
        <v>0</v>
      </c>
      <c r="H20" s="27">
        <f t="shared" si="0"/>
        <v>0</v>
      </c>
      <c r="I20" s="27">
        <f t="shared" si="0"/>
        <v>0</v>
      </c>
      <c r="J20" s="27">
        <f t="shared" si="0"/>
        <v>0</v>
      </c>
      <c r="K20" s="27">
        <f t="shared" ca="1" si="0"/>
        <v>0</v>
      </c>
    </row>
    <row r="26" spans="2:11" ht="41.25" customHeight="1" x14ac:dyDescent="0.35"/>
    <row r="41" spans="3:4" x14ac:dyDescent="0.35">
      <c r="C41" s="29"/>
      <c r="D41" s="29"/>
    </row>
  </sheetData>
  <mergeCells count="11">
    <mergeCell ref="K11:K12"/>
    <mergeCell ref="C5:H5"/>
    <mergeCell ref="I5:J5"/>
    <mergeCell ref="B7:J7"/>
    <mergeCell ref="B8:J8"/>
    <mergeCell ref="B10:K10"/>
    <mergeCell ref="B11:B12"/>
    <mergeCell ref="G11:H11"/>
    <mergeCell ref="I11:J11"/>
    <mergeCell ref="C11:D11"/>
    <mergeCell ref="E11:F11"/>
  </mergeCells>
  <printOptions horizontalCentered="1"/>
  <pageMargins left="0.7" right="0.7" top="0.75" bottom="0.75" header="0.3" footer="0.3"/>
  <pageSetup scale="5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B1:K42"/>
  <sheetViews>
    <sheetView showGridLines="0" showZeros="0" topLeftCell="A2" zoomScale="70" zoomScaleNormal="70" zoomScalePageLayoutView="40" workbookViewId="0">
      <selection activeCell="B5" sqref="B5"/>
    </sheetView>
  </sheetViews>
  <sheetFormatPr defaultColWidth="8.81640625" defaultRowHeight="14.5" x14ac:dyDescent="0.35"/>
  <cols>
    <col min="1" max="1" width="2.81640625" customWidth="1"/>
    <col min="2" max="2" width="25.7265625" customWidth="1"/>
    <col min="3" max="3" width="10.26953125" customWidth="1"/>
    <col min="4" max="4" width="4.81640625" customWidth="1"/>
    <col min="5" max="5" width="25.453125" customWidth="1"/>
    <col min="6" max="7" width="19.81640625" customWidth="1"/>
    <col min="8" max="11" width="20" customWidth="1"/>
  </cols>
  <sheetData>
    <row r="1" spans="2:11" hidden="1" x14ac:dyDescent="0.35"/>
    <row r="2" spans="2:11" ht="15" thickBot="1" x14ac:dyDescent="0.4"/>
    <row r="3" spans="2:11" ht="18.5" x14ac:dyDescent="0.45">
      <c r="B3" s="19" t="str">
        <f>varModuleName</f>
        <v>PRMP MES CPEC RFP</v>
      </c>
      <c r="C3" s="20"/>
      <c r="D3" s="20"/>
      <c r="E3" s="20"/>
      <c r="F3" s="20"/>
      <c r="G3" s="20"/>
      <c r="H3" s="21"/>
    </row>
    <row r="4" spans="2:11" ht="18.5" x14ac:dyDescent="0.45">
      <c r="B4" s="28" t="s">
        <v>10</v>
      </c>
      <c r="C4" s="18"/>
      <c r="D4" s="18"/>
      <c r="E4" s="18"/>
      <c r="F4" s="18"/>
      <c r="G4" s="18"/>
      <c r="H4" s="22"/>
    </row>
    <row r="5" spans="2:11" ht="16" thickBot="1" x14ac:dyDescent="0.4">
      <c r="B5" s="34" t="s">
        <v>20</v>
      </c>
      <c r="C5" s="236" t="str">
        <f>TOC!C4</f>
        <v>&lt;Insert Name&gt;</v>
      </c>
      <c r="D5" s="236"/>
      <c r="E5" s="236"/>
      <c r="F5" s="236"/>
      <c r="G5" s="236"/>
      <c r="H5" s="255"/>
    </row>
    <row r="6" spans="2:11" ht="15" thickBot="1" x14ac:dyDescent="0.4"/>
    <row r="7" spans="2:11" ht="35.25" customHeight="1" thickBot="1" x14ac:dyDescent="0.4">
      <c r="B7" s="256" t="s">
        <v>59</v>
      </c>
      <c r="C7" s="257"/>
      <c r="E7" s="253" t="s">
        <v>60</v>
      </c>
      <c r="F7" s="254"/>
      <c r="G7" s="254"/>
      <c r="H7" s="254"/>
      <c r="I7" s="254"/>
      <c r="J7" s="254"/>
      <c r="K7" s="254"/>
    </row>
    <row r="8" spans="2:11" ht="29.5" thickBot="1" x14ac:dyDescent="0.4">
      <c r="B8" s="119" t="s">
        <v>61</v>
      </c>
      <c r="C8" s="120" t="s">
        <v>62</v>
      </c>
      <c r="E8" s="119" t="s">
        <v>61</v>
      </c>
      <c r="F8" s="128" t="s">
        <v>63</v>
      </c>
      <c r="G8" s="128" t="s">
        <v>64</v>
      </c>
      <c r="H8" s="128" t="s">
        <v>65</v>
      </c>
      <c r="I8" s="128" t="s">
        <v>66</v>
      </c>
      <c r="J8" s="128" t="s">
        <v>67</v>
      </c>
      <c r="K8" s="128" t="s">
        <v>68</v>
      </c>
    </row>
    <row r="9" spans="2:11" x14ac:dyDescent="0.35">
      <c r="B9" s="117" t="s">
        <v>69</v>
      </c>
      <c r="C9" s="118">
        <v>0</v>
      </c>
      <c r="E9" s="117" t="s">
        <v>69</v>
      </c>
      <c r="F9" s="108">
        <v>0</v>
      </c>
      <c r="G9" s="108">
        <v>0</v>
      </c>
      <c r="H9" s="108">
        <v>0</v>
      </c>
      <c r="I9" s="108">
        <v>0</v>
      </c>
      <c r="J9" s="108">
        <v>0</v>
      </c>
      <c r="K9" s="108">
        <v>0</v>
      </c>
    </row>
    <row r="10" spans="2:11" x14ac:dyDescent="0.35">
      <c r="B10" s="36" t="s">
        <v>70</v>
      </c>
      <c r="C10" s="43">
        <v>0</v>
      </c>
      <c r="E10" s="36" t="str">
        <f>B10</f>
        <v>Project Manager</v>
      </c>
      <c r="F10" s="7">
        <v>0</v>
      </c>
      <c r="G10" s="7">
        <v>0</v>
      </c>
      <c r="H10" s="7">
        <v>0</v>
      </c>
      <c r="I10" s="7">
        <v>0</v>
      </c>
      <c r="J10" s="7">
        <v>0</v>
      </c>
      <c r="K10" s="7">
        <v>0</v>
      </c>
    </row>
    <row r="11" spans="2:11" x14ac:dyDescent="0.35">
      <c r="B11" s="36" t="s">
        <v>71</v>
      </c>
      <c r="C11" s="43">
        <v>0</v>
      </c>
      <c r="E11" s="36" t="str">
        <f t="shared" ref="E11:E19" si="0">B11</f>
        <v>Business Lead</v>
      </c>
      <c r="F11" s="7">
        <v>0</v>
      </c>
      <c r="G11" s="7">
        <v>0</v>
      </c>
      <c r="H11" s="7">
        <v>0</v>
      </c>
      <c r="I11" s="7">
        <v>0</v>
      </c>
      <c r="J11" s="7">
        <v>0</v>
      </c>
      <c r="K11" s="7">
        <v>0</v>
      </c>
    </row>
    <row r="12" spans="2:11" x14ac:dyDescent="0.35">
      <c r="B12" s="36" t="s">
        <v>72</v>
      </c>
      <c r="C12" s="43">
        <v>0</v>
      </c>
      <c r="E12" s="36" t="str">
        <f t="shared" si="0"/>
        <v>Technical Lead</v>
      </c>
      <c r="F12" s="7">
        <v>0</v>
      </c>
      <c r="G12" s="7">
        <v>0</v>
      </c>
      <c r="H12" s="7">
        <v>0</v>
      </c>
      <c r="I12" s="7">
        <v>0</v>
      </c>
      <c r="J12" s="7">
        <v>0</v>
      </c>
      <c r="K12" s="7">
        <v>0</v>
      </c>
    </row>
    <row r="13" spans="2:11" x14ac:dyDescent="0.35">
      <c r="B13" s="36" t="s">
        <v>73</v>
      </c>
      <c r="C13" s="43">
        <v>0</v>
      </c>
      <c r="E13" s="36" t="str">
        <f t="shared" si="0"/>
        <v>Implementation Manager</v>
      </c>
      <c r="F13" s="7">
        <v>0</v>
      </c>
      <c r="G13" s="7">
        <v>0</v>
      </c>
      <c r="H13" s="7">
        <v>0</v>
      </c>
      <c r="I13" s="7">
        <v>0</v>
      </c>
      <c r="J13" s="7">
        <v>0</v>
      </c>
      <c r="K13" s="7">
        <v>0</v>
      </c>
    </row>
    <row r="14" spans="2:11" x14ac:dyDescent="0.35">
      <c r="B14" s="36" t="s">
        <v>74</v>
      </c>
      <c r="C14" s="43">
        <v>0</v>
      </c>
      <c r="E14" s="36" t="str">
        <f t="shared" si="0"/>
        <v>Operations Manager</v>
      </c>
      <c r="F14" s="7">
        <v>0</v>
      </c>
      <c r="G14" s="7">
        <v>0</v>
      </c>
      <c r="H14" s="7">
        <v>0</v>
      </c>
      <c r="I14" s="7">
        <v>0</v>
      </c>
      <c r="J14" s="7">
        <v>0</v>
      </c>
      <c r="K14" s="7">
        <v>0</v>
      </c>
    </row>
    <row r="15" spans="2:11" x14ac:dyDescent="0.35">
      <c r="B15" s="36" t="s">
        <v>75</v>
      </c>
      <c r="C15" s="43">
        <v>0</v>
      </c>
      <c r="E15" s="36" t="str">
        <f t="shared" si="0"/>
        <v>Quality Assurance Manager</v>
      </c>
      <c r="F15" s="7">
        <v>0</v>
      </c>
      <c r="G15" s="7">
        <v>0</v>
      </c>
      <c r="H15" s="7">
        <v>0</v>
      </c>
      <c r="I15" s="7">
        <v>0</v>
      </c>
      <c r="J15" s="7">
        <v>0</v>
      </c>
      <c r="K15" s="7">
        <v>0</v>
      </c>
    </row>
    <row r="16" spans="2:11" x14ac:dyDescent="0.35">
      <c r="B16" s="36" t="s">
        <v>76</v>
      </c>
      <c r="C16" s="43">
        <v>0</v>
      </c>
      <c r="E16" s="36" t="str">
        <f t="shared" si="0"/>
        <v>Testing Manager</v>
      </c>
      <c r="F16" s="7">
        <v>0</v>
      </c>
      <c r="G16" s="7">
        <v>0</v>
      </c>
      <c r="H16" s="7">
        <v>0</v>
      </c>
      <c r="I16" s="7">
        <v>0</v>
      </c>
      <c r="J16" s="7">
        <v>0</v>
      </c>
      <c r="K16" s="7">
        <v>0</v>
      </c>
    </row>
    <row r="17" spans="2:11" x14ac:dyDescent="0.35">
      <c r="B17" s="36" t="s">
        <v>77</v>
      </c>
      <c r="C17" s="43">
        <v>0</v>
      </c>
      <c r="E17" s="36" t="str">
        <f t="shared" si="0"/>
        <v>Certification Lead</v>
      </c>
      <c r="F17" s="7">
        <v>0</v>
      </c>
      <c r="G17" s="7">
        <v>0</v>
      </c>
      <c r="H17" s="7">
        <v>0</v>
      </c>
      <c r="I17" s="7">
        <v>0</v>
      </c>
      <c r="J17" s="7">
        <v>0</v>
      </c>
      <c r="K17" s="7">
        <v>0</v>
      </c>
    </row>
    <row r="18" spans="2:11" ht="29" x14ac:dyDescent="0.35">
      <c r="B18" s="62" t="s">
        <v>78</v>
      </c>
      <c r="C18" s="43">
        <v>0</v>
      </c>
      <c r="E18" s="62" t="str">
        <f t="shared" si="0"/>
        <v>Document  Management Lead</v>
      </c>
      <c r="F18" s="7">
        <v>0</v>
      </c>
      <c r="G18" s="7">
        <v>0</v>
      </c>
      <c r="H18" s="7">
        <v>0</v>
      </c>
      <c r="I18" s="7">
        <v>0</v>
      </c>
      <c r="J18" s="7">
        <v>0</v>
      </c>
      <c r="K18" s="7">
        <v>0</v>
      </c>
    </row>
    <row r="19" spans="2:11" ht="27.65" customHeight="1" x14ac:dyDescent="0.35">
      <c r="B19" s="62" t="s">
        <v>79</v>
      </c>
      <c r="C19" s="43">
        <v>0</v>
      </c>
      <c r="E19" s="62" t="str">
        <f t="shared" si="0"/>
        <v>Information Security Architect/ Privacy Data Protection Officer</v>
      </c>
      <c r="F19" s="7">
        <v>0</v>
      </c>
      <c r="G19" s="7">
        <v>0</v>
      </c>
      <c r="H19" s="7">
        <v>0</v>
      </c>
      <c r="I19" s="7">
        <v>0</v>
      </c>
      <c r="J19" s="7">
        <v>0</v>
      </c>
      <c r="K19" s="7">
        <v>0</v>
      </c>
    </row>
    <row r="20" spans="2:11" x14ac:dyDescent="0.35">
      <c r="B20" s="37" t="s">
        <v>80</v>
      </c>
      <c r="C20" s="43">
        <v>0</v>
      </c>
      <c r="E20" s="36" t="str">
        <f>B20</f>
        <v>Training Manager</v>
      </c>
      <c r="F20" s="7">
        <v>0</v>
      </c>
      <c r="G20" s="7">
        <v>0</v>
      </c>
      <c r="H20" s="7">
        <v>0</v>
      </c>
      <c r="I20" s="7">
        <v>0</v>
      </c>
      <c r="J20" s="7">
        <v>0</v>
      </c>
      <c r="K20" s="7">
        <v>0</v>
      </c>
    </row>
    <row r="21" spans="2:11" x14ac:dyDescent="0.35">
      <c r="B21" s="37" t="s">
        <v>81</v>
      </c>
      <c r="C21" s="43">
        <v>0</v>
      </c>
      <c r="E21" s="36" t="str">
        <f t="shared" ref="E21:E24" si="1">B21</f>
        <v>Provider Enrollment Manager</v>
      </c>
      <c r="F21" s="7">
        <v>0</v>
      </c>
      <c r="G21" s="7">
        <v>0</v>
      </c>
      <c r="H21" s="7">
        <v>0</v>
      </c>
      <c r="I21" s="7">
        <v>0</v>
      </c>
      <c r="J21" s="7">
        <v>0</v>
      </c>
      <c r="K21" s="7">
        <v>0</v>
      </c>
    </row>
    <row r="22" spans="2:11" x14ac:dyDescent="0.35">
      <c r="B22" s="37" t="s">
        <v>82</v>
      </c>
      <c r="C22" s="43">
        <v>0</v>
      </c>
      <c r="E22" s="36" t="str">
        <f t="shared" si="1"/>
        <v>Provider Credentialing Manager</v>
      </c>
      <c r="F22" s="7">
        <v>0</v>
      </c>
      <c r="G22" s="7">
        <v>0</v>
      </c>
      <c r="H22" s="7">
        <v>0</v>
      </c>
      <c r="I22" s="7">
        <v>0</v>
      </c>
      <c r="J22" s="7">
        <v>0</v>
      </c>
      <c r="K22" s="7">
        <v>0</v>
      </c>
    </row>
    <row r="23" spans="2:11" x14ac:dyDescent="0.35">
      <c r="B23" s="44" t="s">
        <v>83</v>
      </c>
      <c r="C23" s="43">
        <v>0</v>
      </c>
      <c r="E23" s="44" t="str">
        <f t="shared" si="1"/>
        <v>Additional Role 1</v>
      </c>
      <c r="F23" s="7">
        <v>0</v>
      </c>
      <c r="G23" s="7">
        <v>0</v>
      </c>
      <c r="H23" s="7">
        <v>0</v>
      </c>
      <c r="I23" s="7">
        <v>0</v>
      </c>
      <c r="J23" s="7">
        <v>0</v>
      </c>
      <c r="K23" s="7">
        <v>0</v>
      </c>
    </row>
    <row r="24" spans="2:11" ht="15" thickBot="1" x14ac:dyDescent="0.4">
      <c r="B24" s="45" t="s">
        <v>84</v>
      </c>
      <c r="C24" s="46">
        <v>0</v>
      </c>
      <c r="E24" s="45" t="str">
        <f t="shared" si="1"/>
        <v>Additional Role 2</v>
      </c>
      <c r="F24" s="47">
        <v>0</v>
      </c>
      <c r="G24" s="47">
        <v>0</v>
      </c>
      <c r="H24" s="47">
        <v>0</v>
      </c>
      <c r="I24" s="47">
        <v>0</v>
      </c>
      <c r="J24" s="47">
        <v>0</v>
      </c>
      <c r="K24" s="47">
        <v>0</v>
      </c>
    </row>
    <row r="25" spans="2:11" ht="15" thickBot="1" x14ac:dyDescent="0.4"/>
    <row r="26" spans="2:11" ht="15" thickBot="1" x14ac:dyDescent="0.4">
      <c r="B26" s="258" t="s">
        <v>37</v>
      </c>
      <c r="C26" s="259"/>
      <c r="D26" s="259"/>
      <c r="E26" s="259"/>
      <c r="F26" s="259"/>
      <c r="G26" s="259"/>
      <c r="H26" s="260"/>
    </row>
    <row r="27" spans="2:11" ht="15" customHeight="1" x14ac:dyDescent="0.35"/>
    <row r="31" spans="2:11" ht="15" customHeigh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sheetData>
  <mergeCells count="4">
    <mergeCell ref="E7:K7"/>
    <mergeCell ref="C5:H5"/>
    <mergeCell ref="B7:C7"/>
    <mergeCell ref="B26:H26"/>
  </mergeCells>
  <printOptions horizontalCentered="1"/>
  <pageMargins left="0.7" right="0.7" top="0.75" bottom="0.75" header="0.3" footer="0.3"/>
  <pageSetup scale="39" fitToHeight="0" orientation="portrait"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B1:L64"/>
  <sheetViews>
    <sheetView showGridLines="0" tabSelected="1" topLeftCell="B1" zoomScale="80" zoomScaleNormal="80" zoomScalePageLayoutView="40" workbookViewId="0">
      <selection activeCell="C63" sqref="C63"/>
    </sheetView>
  </sheetViews>
  <sheetFormatPr defaultColWidth="8.81640625" defaultRowHeight="15" customHeight="1" x14ac:dyDescent="0.35"/>
  <cols>
    <col min="1" max="1" width="2.81640625" customWidth="1"/>
    <col min="2" max="2" width="17.1796875" customWidth="1"/>
    <col min="3" max="3" width="67.453125" customWidth="1"/>
    <col min="4" max="5" width="13.81640625" customWidth="1"/>
    <col min="6" max="6" width="14.54296875" customWidth="1"/>
    <col min="7" max="11" width="14.453125" customWidth="1"/>
    <col min="12" max="12" width="12.7265625" customWidth="1"/>
    <col min="13" max="13" width="3.1796875" customWidth="1"/>
    <col min="16384" max="16384" width="8.81640625" bestFit="1" customWidth="1"/>
  </cols>
  <sheetData>
    <row r="1" spans="2:12" ht="14.5" x14ac:dyDescent="0.35"/>
    <row r="2" spans="2:12" ht="18.5" x14ac:dyDescent="0.45">
      <c r="B2" s="19" t="str">
        <f>varModuleName</f>
        <v>PRMP MES CPEC RFP</v>
      </c>
      <c r="C2" s="20"/>
      <c r="D2" s="20"/>
      <c r="E2" s="20"/>
      <c r="F2" s="20"/>
      <c r="G2" s="20"/>
      <c r="H2" s="20"/>
      <c r="I2" s="20"/>
      <c r="J2" s="20"/>
      <c r="K2" s="20"/>
      <c r="L2" s="171"/>
    </row>
    <row r="3" spans="2:12" ht="18.5" x14ac:dyDescent="0.45">
      <c r="B3" s="28" t="s">
        <v>12</v>
      </c>
      <c r="C3" s="18"/>
      <c r="D3" s="18"/>
      <c r="E3" s="18"/>
      <c r="F3" s="18"/>
      <c r="G3" s="18"/>
      <c r="H3" s="18"/>
      <c r="I3" s="18"/>
      <c r="J3" s="18"/>
      <c r="K3" s="18"/>
      <c r="L3" s="172"/>
    </row>
    <row r="4" spans="2:12" ht="15.5" x14ac:dyDescent="0.35">
      <c r="B4" s="34" t="s">
        <v>20</v>
      </c>
      <c r="C4" s="236" t="str">
        <f>TOC!C4</f>
        <v>&lt;Insert Name&gt;</v>
      </c>
      <c r="D4" s="236"/>
      <c r="E4" s="236"/>
      <c r="F4" s="236"/>
      <c r="G4" s="236"/>
      <c r="H4" s="236"/>
      <c r="I4" s="236"/>
      <c r="J4" s="236"/>
      <c r="K4" s="236"/>
      <c r="L4" s="237"/>
    </row>
    <row r="5" spans="2:12" ht="14.5" x14ac:dyDescent="0.35"/>
    <row r="6" spans="2:12" ht="15.5" x14ac:dyDescent="0.35">
      <c r="B6" s="263" t="s">
        <v>51</v>
      </c>
      <c r="C6" s="263"/>
      <c r="D6" s="263"/>
      <c r="E6" s="263"/>
      <c r="F6" s="263"/>
      <c r="G6" s="263"/>
      <c r="H6" s="263"/>
      <c r="I6" s="263"/>
      <c r="J6" s="263"/>
      <c r="K6" s="263"/>
      <c r="L6" s="263"/>
    </row>
    <row r="7" spans="2:12" ht="156.75" customHeight="1" x14ac:dyDescent="0.35">
      <c r="B7" s="261" t="s">
        <v>85</v>
      </c>
      <c r="C7" s="262"/>
      <c r="D7" s="188" t="s">
        <v>257</v>
      </c>
      <c r="E7" s="217" t="s">
        <v>258</v>
      </c>
      <c r="F7" s="30" t="s">
        <v>86</v>
      </c>
      <c r="G7" s="30" t="s">
        <v>87</v>
      </c>
      <c r="H7" s="48" t="s">
        <v>88</v>
      </c>
      <c r="I7" s="204" t="s">
        <v>89</v>
      </c>
      <c r="J7" s="63" t="s">
        <v>90</v>
      </c>
      <c r="K7" s="63" t="s">
        <v>91</v>
      </c>
      <c r="L7" s="154" t="s">
        <v>92</v>
      </c>
    </row>
    <row r="8" spans="2:12" ht="14.5" x14ac:dyDescent="0.35">
      <c r="B8" s="264" t="s">
        <v>93</v>
      </c>
      <c r="C8" s="264"/>
      <c r="D8" s="96"/>
      <c r="E8" s="96"/>
      <c r="F8" s="97"/>
      <c r="G8" s="97"/>
      <c r="H8" s="137"/>
      <c r="I8" s="137"/>
      <c r="J8" s="137"/>
      <c r="K8" s="137"/>
      <c r="L8" s="155"/>
    </row>
    <row r="9" spans="2:12" ht="33.65" customHeight="1" x14ac:dyDescent="0.35">
      <c r="B9" s="267" t="s">
        <v>94</v>
      </c>
      <c r="C9" s="267"/>
      <c r="D9" s="107">
        <f>SUMIF(I12:I17,"1",F12:F17)</f>
        <v>0</v>
      </c>
      <c r="E9" s="216">
        <f>SUMIF(I12:I17,"2",F12:F17)</f>
        <v>0</v>
      </c>
      <c r="F9" s="96"/>
      <c r="G9" s="97"/>
      <c r="H9" s="137"/>
      <c r="I9" s="205"/>
      <c r="J9" s="107">
        <f>SUM(K10:K17)</f>
        <v>0</v>
      </c>
      <c r="K9" s="137"/>
      <c r="L9" s="156"/>
    </row>
    <row r="10" spans="2:12" ht="14.5" x14ac:dyDescent="0.35">
      <c r="B10" s="130" t="s">
        <v>95</v>
      </c>
      <c r="C10" s="4" t="s">
        <v>96</v>
      </c>
      <c r="D10" s="129"/>
      <c r="E10" s="129"/>
      <c r="F10" s="145">
        <v>0</v>
      </c>
      <c r="G10" s="146"/>
      <c r="H10" s="147"/>
      <c r="I10" s="206"/>
      <c r="J10" s="99"/>
      <c r="K10" s="16">
        <v>0</v>
      </c>
      <c r="L10" s="157"/>
    </row>
    <row r="11" spans="2:12" ht="14.5" x14ac:dyDescent="0.35">
      <c r="B11" s="130" t="s">
        <v>97</v>
      </c>
      <c r="C11" s="4" t="s">
        <v>98</v>
      </c>
      <c r="D11" s="99"/>
      <c r="E11" s="99"/>
      <c r="F11" s="145">
        <v>0</v>
      </c>
      <c r="G11" s="146"/>
      <c r="H11" s="147"/>
      <c r="I11" s="206"/>
      <c r="J11" s="99"/>
      <c r="K11" s="143">
        <v>0</v>
      </c>
      <c r="L11" s="157"/>
    </row>
    <row r="12" spans="2:12" ht="14.5" x14ac:dyDescent="0.35">
      <c r="B12" s="130" t="s">
        <v>99</v>
      </c>
      <c r="C12" s="4" t="s">
        <v>100</v>
      </c>
      <c r="D12" s="99"/>
      <c r="E12" s="99"/>
      <c r="F12" s="16">
        <v>0</v>
      </c>
      <c r="G12" s="103"/>
      <c r="H12" s="211"/>
      <c r="I12" s="207"/>
      <c r="J12" s="99"/>
      <c r="K12" s="148">
        <v>0</v>
      </c>
      <c r="L12" s="158"/>
    </row>
    <row r="13" spans="2:12" ht="14.5" x14ac:dyDescent="0.35">
      <c r="B13" s="130" t="s">
        <v>101</v>
      </c>
      <c r="C13" s="4" t="s">
        <v>102</v>
      </c>
      <c r="D13" s="99"/>
      <c r="E13" s="99"/>
      <c r="F13" s="145">
        <v>0</v>
      </c>
      <c r="G13" s="146"/>
      <c r="H13" s="147"/>
      <c r="I13" s="206"/>
      <c r="J13" s="99"/>
      <c r="K13" s="143">
        <v>0</v>
      </c>
      <c r="L13" s="157"/>
    </row>
    <row r="14" spans="2:12" ht="14.5" x14ac:dyDescent="0.35">
      <c r="B14" s="130" t="s">
        <v>103</v>
      </c>
      <c r="C14" s="4" t="s">
        <v>104</v>
      </c>
      <c r="D14" s="99"/>
      <c r="E14" s="99"/>
      <c r="F14" s="16">
        <v>0</v>
      </c>
      <c r="G14" s="103"/>
      <c r="H14" s="215"/>
      <c r="I14" s="207"/>
      <c r="J14" s="99"/>
      <c r="K14" s="148">
        <v>0</v>
      </c>
      <c r="L14" s="158"/>
    </row>
    <row r="15" spans="2:12" ht="14.5" x14ac:dyDescent="0.35">
      <c r="B15" s="130" t="s">
        <v>105</v>
      </c>
      <c r="C15" s="4" t="s">
        <v>106</v>
      </c>
      <c r="D15" s="99"/>
      <c r="E15" s="99"/>
      <c r="F15" s="16">
        <v>0</v>
      </c>
      <c r="G15" s="103"/>
      <c r="H15" s="211"/>
      <c r="I15" s="207"/>
      <c r="J15" s="99"/>
      <c r="K15" s="148">
        <v>0</v>
      </c>
      <c r="L15" s="158"/>
    </row>
    <row r="16" spans="2:12" ht="14.5" x14ac:dyDescent="0.35">
      <c r="B16" s="130" t="s">
        <v>107</v>
      </c>
      <c r="C16" s="4" t="s">
        <v>108</v>
      </c>
      <c r="D16" s="99"/>
      <c r="E16" s="99"/>
      <c r="F16" s="16">
        <v>0</v>
      </c>
      <c r="G16" s="103"/>
      <c r="H16" s="211"/>
      <c r="I16" s="207"/>
      <c r="J16" s="99"/>
      <c r="K16" s="148"/>
      <c r="L16" s="158"/>
    </row>
    <row r="17" spans="2:12" ht="14.5" x14ac:dyDescent="0.35">
      <c r="B17" s="130" t="s">
        <v>109</v>
      </c>
      <c r="C17" s="4" t="s">
        <v>110</v>
      </c>
      <c r="D17" s="99"/>
      <c r="E17" s="99"/>
      <c r="F17" s="16">
        <v>0</v>
      </c>
      <c r="G17" s="103"/>
      <c r="H17" s="211"/>
      <c r="I17" s="207"/>
      <c r="J17" s="99"/>
      <c r="K17" s="164"/>
      <c r="L17" s="158"/>
    </row>
    <row r="18" spans="2:12" ht="15.75" customHeight="1" x14ac:dyDescent="0.35">
      <c r="B18" s="264" t="s">
        <v>111</v>
      </c>
      <c r="C18" s="264"/>
      <c r="D18" s="102"/>
      <c r="E18" s="102"/>
      <c r="F18" s="98"/>
      <c r="G18" s="98"/>
      <c r="H18" s="139"/>
      <c r="I18" s="208"/>
      <c r="J18" s="99"/>
      <c r="K18" s="139"/>
      <c r="L18" s="159"/>
    </row>
    <row r="19" spans="2:12" ht="27" customHeight="1" x14ac:dyDescent="0.35">
      <c r="B19" s="266" t="s">
        <v>112</v>
      </c>
      <c r="C19" s="266"/>
      <c r="D19" s="107">
        <f>SUMIF(I21:I37,"1",F21:F37)</f>
        <v>0</v>
      </c>
      <c r="E19" s="214">
        <f>SUMIF(I21:I37,"2",F21:F37)</f>
        <v>0</v>
      </c>
      <c r="F19" s="99"/>
      <c r="G19" s="98"/>
      <c r="H19" s="139"/>
      <c r="I19" s="209"/>
      <c r="J19" s="107">
        <f>SUM(K20:K37)</f>
        <v>0</v>
      </c>
      <c r="K19" s="139"/>
      <c r="L19" s="159"/>
    </row>
    <row r="20" spans="2:12" ht="14.5" x14ac:dyDescent="0.35">
      <c r="B20" s="95" t="s">
        <v>113</v>
      </c>
      <c r="C20" s="4" t="s">
        <v>114</v>
      </c>
      <c r="D20" s="129"/>
      <c r="E20" s="129"/>
      <c r="F20" s="145">
        <v>0</v>
      </c>
      <c r="G20" s="149"/>
      <c r="H20" s="150"/>
      <c r="I20" s="210"/>
      <c r="J20" s="99"/>
      <c r="K20" s="144">
        <v>0</v>
      </c>
      <c r="L20" s="160"/>
    </row>
    <row r="21" spans="2:12" ht="14.5" x14ac:dyDescent="0.35">
      <c r="B21" s="95" t="s">
        <v>115</v>
      </c>
      <c r="C21" s="4" t="s">
        <v>116</v>
      </c>
      <c r="D21" s="99"/>
      <c r="E21" s="99"/>
      <c r="F21" s="16">
        <v>0</v>
      </c>
      <c r="G21" s="190"/>
      <c r="H21" s="212"/>
      <c r="I21" s="207"/>
      <c r="J21" s="99">
        <v>0</v>
      </c>
      <c r="K21" s="99">
        <v>0</v>
      </c>
      <c r="L21" s="99">
        <v>0</v>
      </c>
    </row>
    <row r="22" spans="2:12" ht="14.5" x14ac:dyDescent="0.35">
      <c r="B22" s="95" t="s">
        <v>117</v>
      </c>
      <c r="C22" s="4" t="s">
        <v>118</v>
      </c>
      <c r="D22" s="99"/>
      <c r="E22" s="99"/>
      <c r="F22" s="16">
        <v>0</v>
      </c>
      <c r="G22" s="190"/>
      <c r="H22" s="212"/>
      <c r="I22" s="207"/>
      <c r="J22" s="99">
        <v>0</v>
      </c>
      <c r="K22" s="99">
        <v>0</v>
      </c>
      <c r="L22" s="99">
        <v>0</v>
      </c>
    </row>
    <row r="23" spans="2:12" ht="14.5" x14ac:dyDescent="0.35">
      <c r="B23" s="95" t="s">
        <v>119</v>
      </c>
      <c r="C23" s="4" t="s">
        <v>120</v>
      </c>
      <c r="D23" s="99"/>
      <c r="E23" s="99"/>
      <c r="F23" s="16">
        <v>0</v>
      </c>
      <c r="G23" s="190"/>
      <c r="H23" s="212"/>
      <c r="I23" s="207"/>
      <c r="J23" s="99">
        <v>0</v>
      </c>
      <c r="K23" s="99">
        <v>0</v>
      </c>
      <c r="L23" s="99">
        <v>0</v>
      </c>
    </row>
    <row r="24" spans="2:12" ht="14.5" x14ac:dyDescent="0.35">
      <c r="B24" s="95" t="s">
        <v>121</v>
      </c>
      <c r="C24" s="4" t="s">
        <v>122</v>
      </c>
      <c r="D24" s="99"/>
      <c r="E24" s="99"/>
      <c r="F24" s="16">
        <v>0</v>
      </c>
      <c r="G24" s="190"/>
      <c r="H24" s="212"/>
      <c r="I24" s="207"/>
      <c r="J24" s="99">
        <v>0</v>
      </c>
      <c r="K24" s="99">
        <v>0</v>
      </c>
      <c r="L24" s="99">
        <v>0</v>
      </c>
    </row>
    <row r="25" spans="2:12" ht="14.5" x14ac:dyDescent="0.35">
      <c r="B25" s="95" t="s">
        <v>123</v>
      </c>
      <c r="C25" s="4" t="s">
        <v>124</v>
      </c>
      <c r="D25" s="102"/>
      <c r="E25" s="102"/>
      <c r="F25" s="16">
        <v>0</v>
      </c>
      <c r="G25" s="103"/>
      <c r="H25" s="211"/>
      <c r="I25" s="207"/>
      <c r="J25" s="99">
        <v>0</v>
      </c>
      <c r="K25" s="99">
        <v>0</v>
      </c>
      <c r="L25" s="99">
        <v>0</v>
      </c>
    </row>
    <row r="26" spans="2:12" ht="14.5" x14ac:dyDescent="0.35">
      <c r="B26" s="95" t="s">
        <v>125</v>
      </c>
      <c r="C26" s="4" t="s">
        <v>126</v>
      </c>
      <c r="D26" s="129"/>
      <c r="E26" s="129"/>
      <c r="F26" s="16">
        <v>0</v>
      </c>
      <c r="G26" s="103"/>
      <c r="H26" s="211"/>
      <c r="I26" s="207"/>
      <c r="J26" s="99">
        <v>0</v>
      </c>
      <c r="K26" s="99">
        <v>0</v>
      </c>
      <c r="L26" s="99">
        <v>0</v>
      </c>
    </row>
    <row r="27" spans="2:12" ht="14.5" x14ac:dyDescent="0.35">
      <c r="B27" s="95" t="s">
        <v>127</v>
      </c>
      <c r="C27" s="4" t="s">
        <v>128</v>
      </c>
      <c r="D27" s="99"/>
      <c r="E27" s="99"/>
      <c r="F27" s="16">
        <v>0</v>
      </c>
      <c r="G27" s="103"/>
      <c r="H27" s="211"/>
      <c r="I27" s="207"/>
      <c r="J27" s="99">
        <v>0</v>
      </c>
      <c r="K27" s="99">
        <v>0</v>
      </c>
      <c r="L27" s="99">
        <v>0</v>
      </c>
    </row>
    <row r="28" spans="2:12" ht="14.5" x14ac:dyDescent="0.35">
      <c r="B28" s="95" t="s">
        <v>129</v>
      </c>
      <c r="C28" s="4" t="s">
        <v>130</v>
      </c>
      <c r="D28" s="99"/>
      <c r="E28" s="99"/>
      <c r="F28" s="16">
        <v>0</v>
      </c>
      <c r="G28" s="103"/>
      <c r="H28" s="211"/>
      <c r="I28" s="207"/>
      <c r="J28" s="99">
        <v>0</v>
      </c>
      <c r="K28" s="99">
        <v>0</v>
      </c>
      <c r="L28" s="99">
        <v>0</v>
      </c>
    </row>
    <row r="29" spans="2:12" ht="14.5" x14ac:dyDescent="0.35">
      <c r="B29" s="95" t="s">
        <v>131</v>
      </c>
      <c r="C29" s="4" t="s">
        <v>132</v>
      </c>
      <c r="D29" s="99"/>
      <c r="E29" s="99"/>
      <c r="F29" s="16">
        <v>0</v>
      </c>
      <c r="G29" s="103"/>
      <c r="H29" s="211"/>
      <c r="I29" s="207"/>
      <c r="J29" s="99">
        <v>0</v>
      </c>
      <c r="K29" s="99">
        <v>0</v>
      </c>
      <c r="L29" s="99">
        <v>0</v>
      </c>
    </row>
    <row r="30" spans="2:12" ht="14.5" x14ac:dyDescent="0.35">
      <c r="B30" s="95" t="s">
        <v>133</v>
      </c>
      <c r="C30" s="4" t="s">
        <v>134</v>
      </c>
      <c r="D30" s="99"/>
      <c r="E30" s="99"/>
      <c r="F30" s="16">
        <v>0</v>
      </c>
      <c r="G30" s="103"/>
      <c r="H30" s="211"/>
      <c r="I30" s="207"/>
      <c r="J30" s="99">
        <v>0</v>
      </c>
      <c r="K30" s="99">
        <v>0</v>
      </c>
      <c r="L30" s="99">
        <v>0</v>
      </c>
    </row>
    <row r="31" spans="2:12" ht="14.5" x14ac:dyDescent="0.35">
      <c r="B31" s="95" t="s">
        <v>135</v>
      </c>
      <c r="C31" s="4" t="s">
        <v>136</v>
      </c>
      <c r="D31" s="99"/>
      <c r="E31" s="99"/>
      <c r="F31" s="16">
        <v>0</v>
      </c>
      <c r="G31" s="103"/>
      <c r="H31" s="211"/>
      <c r="I31" s="207"/>
      <c r="J31" s="99">
        <v>0</v>
      </c>
      <c r="K31" s="99">
        <v>0</v>
      </c>
      <c r="L31" s="99">
        <v>0</v>
      </c>
    </row>
    <row r="32" spans="2:12" ht="14.5" x14ac:dyDescent="0.35">
      <c r="B32" s="95" t="s">
        <v>137</v>
      </c>
      <c r="C32" s="4" t="s">
        <v>138</v>
      </c>
      <c r="D32" s="99"/>
      <c r="E32" s="99"/>
      <c r="F32" s="16">
        <v>0</v>
      </c>
      <c r="G32" s="103"/>
      <c r="H32" s="211"/>
      <c r="I32" s="207"/>
      <c r="J32" s="99">
        <v>0</v>
      </c>
      <c r="K32" s="99">
        <v>0</v>
      </c>
      <c r="L32" s="99">
        <v>0</v>
      </c>
    </row>
    <row r="33" spans="2:12" ht="14.5" x14ac:dyDescent="0.35">
      <c r="B33" s="95" t="s">
        <v>139</v>
      </c>
      <c r="C33" s="4" t="s">
        <v>140</v>
      </c>
      <c r="D33" s="102"/>
      <c r="E33" s="102"/>
      <c r="F33" s="16">
        <v>0</v>
      </c>
      <c r="G33" s="103"/>
      <c r="H33" s="211"/>
      <c r="I33" s="207"/>
      <c r="J33" s="99">
        <v>0</v>
      </c>
      <c r="K33" s="99">
        <v>0</v>
      </c>
      <c r="L33" s="99">
        <v>0</v>
      </c>
    </row>
    <row r="34" spans="2:12" ht="14.5" x14ac:dyDescent="0.35">
      <c r="B34" s="95" t="s">
        <v>141</v>
      </c>
      <c r="C34" s="4" t="s">
        <v>142</v>
      </c>
      <c r="D34" s="102"/>
      <c r="E34" s="102"/>
      <c r="F34" s="16">
        <v>0</v>
      </c>
      <c r="G34" s="103"/>
      <c r="H34" s="211"/>
      <c r="I34" s="207"/>
      <c r="J34" s="99">
        <v>0</v>
      </c>
      <c r="K34" s="99">
        <v>0</v>
      </c>
      <c r="L34" s="99">
        <v>0</v>
      </c>
    </row>
    <row r="35" spans="2:12" ht="14.5" x14ac:dyDescent="0.35">
      <c r="B35" s="95" t="s">
        <v>143</v>
      </c>
      <c r="C35" s="4" t="s">
        <v>144</v>
      </c>
      <c r="D35" s="102"/>
      <c r="E35" s="102"/>
      <c r="F35" s="16">
        <v>0</v>
      </c>
      <c r="G35" s="103"/>
      <c r="H35" s="211"/>
      <c r="I35" s="207"/>
      <c r="J35" s="99">
        <v>0</v>
      </c>
      <c r="K35" s="99">
        <v>0</v>
      </c>
      <c r="L35" s="99">
        <v>0</v>
      </c>
    </row>
    <row r="36" spans="2:12" ht="14.5" x14ac:dyDescent="0.35">
      <c r="B36" s="95" t="s">
        <v>145</v>
      </c>
      <c r="C36" s="4" t="s">
        <v>146</v>
      </c>
      <c r="D36" s="102"/>
      <c r="E36" s="102"/>
      <c r="F36" s="16">
        <v>0</v>
      </c>
      <c r="G36" s="103"/>
      <c r="H36" s="211"/>
      <c r="I36" s="207"/>
      <c r="J36" s="99">
        <v>0</v>
      </c>
      <c r="K36" s="99">
        <v>0</v>
      </c>
      <c r="L36" s="99">
        <v>0</v>
      </c>
    </row>
    <row r="37" spans="2:12" ht="14.5" x14ac:dyDescent="0.35">
      <c r="B37" s="95" t="s">
        <v>147</v>
      </c>
      <c r="C37" s="4" t="s">
        <v>148</v>
      </c>
      <c r="D37" s="102"/>
      <c r="E37" s="102"/>
      <c r="F37" s="16">
        <v>0</v>
      </c>
      <c r="G37" s="103"/>
      <c r="H37" s="211"/>
      <c r="I37" s="207"/>
      <c r="J37" s="99">
        <v>0</v>
      </c>
      <c r="K37" s="99">
        <v>0</v>
      </c>
      <c r="L37" s="99">
        <v>0</v>
      </c>
    </row>
    <row r="38" spans="2:12" ht="14.5" x14ac:dyDescent="0.35">
      <c r="B38" s="265" t="s">
        <v>149</v>
      </c>
      <c r="C38" s="265"/>
      <c r="D38" s="102"/>
      <c r="E38" s="102"/>
      <c r="F38" s="98"/>
      <c r="G38" s="98"/>
      <c r="H38" s="139"/>
      <c r="I38" s="139"/>
      <c r="J38" s="139"/>
      <c r="K38" s="139"/>
      <c r="L38" s="159"/>
    </row>
    <row r="39" spans="2:12" ht="26.5" customHeight="1" x14ac:dyDescent="0.35">
      <c r="B39" s="266" t="s">
        <v>150</v>
      </c>
      <c r="C39" s="266"/>
      <c r="D39" s="107">
        <f>SUMIF(I40:I48,"1",F40:F48)</f>
        <v>0</v>
      </c>
      <c r="E39" s="214">
        <f>SUMIF(I40:I48,"2",F40:F48)</f>
        <v>0</v>
      </c>
      <c r="F39" s="99"/>
      <c r="G39" s="98"/>
      <c r="H39" s="139"/>
      <c r="I39" s="209"/>
      <c r="J39" s="107">
        <f>SUM(K40:K48)</f>
        <v>0</v>
      </c>
      <c r="K39" s="139"/>
      <c r="L39" s="159"/>
    </row>
    <row r="40" spans="2:12" ht="14.5" x14ac:dyDescent="0.35">
      <c r="B40" s="38" t="s">
        <v>151</v>
      </c>
      <c r="C40" s="4" t="s">
        <v>152</v>
      </c>
      <c r="D40" s="101"/>
      <c r="E40" s="101"/>
      <c r="F40" s="16">
        <v>0</v>
      </c>
      <c r="G40" s="103"/>
      <c r="H40" s="138"/>
      <c r="I40" s="213"/>
      <c r="J40" s="139"/>
      <c r="K40" s="148">
        <v>0</v>
      </c>
      <c r="L40" s="158"/>
    </row>
    <row r="41" spans="2:12" ht="14.5" x14ac:dyDescent="0.35">
      <c r="B41" s="38" t="s">
        <v>153</v>
      </c>
      <c r="C41" s="4" t="s">
        <v>154</v>
      </c>
      <c r="D41" s="98"/>
      <c r="E41" s="98"/>
      <c r="F41" s="16">
        <v>0</v>
      </c>
      <c r="G41" s="103"/>
      <c r="H41" s="138"/>
      <c r="I41" s="213"/>
      <c r="J41" s="139"/>
      <c r="K41" s="148">
        <v>0</v>
      </c>
      <c r="L41" s="158"/>
    </row>
    <row r="42" spans="2:12" ht="14.5" x14ac:dyDescent="0.35">
      <c r="B42" s="38" t="s">
        <v>155</v>
      </c>
      <c r="C42" s="4" t="s">
        <v>156</v>
      </c>
      <c r="D42" s="98"/>
      <c r="E42" s="98"/>
      <c r="F42" s="145">
        <v>0</v>
      </c>
      <c r="G42" s="146"/>
      <c r="H42" s="147"/>
      <c r="I42" s="147"/>
      <c r="J42" s="139"/>
      <c r="K42" s="143">
        <v>0</v>
      </c>
      <c r="L42" s="157"/>
    </row>
    <row r="43" spans="2:12" ht="14.5" x14ac:dyDescent="0.35">
      <c r="B43" s="38" t="s">
        <v>157</v>
      </c>
      <c r="C43" s="4" t="s">
        <v>158</v>
      </c>
      <c r="D43" s="98"/>
      <c r="E43" s="98"/>
      <c r="F43" s="16">
        <v>0</v>
      </c>
      <c r="G43" s="103"/>
      <c r="H43" s="211"/>
      <c r="I43" s="207"/>
      <c r="J43" s="165">
        <v>0</v>
      </c>
      <c r="K43" s="165">
        <v>0</v>
      </c>
      <c r="L43" s="165">
        <v>0</v>
      </c>
    </row>
    <row r="44" spans="2:12" ht="14.5" x14ac:dyDescent="0.35">
      <c r="B44" s="38" t="s">
        <v>159</v>
      </c>
      <c r="C44" s="4" t="s">
        <v>160</v>
      </c>
      <c r="D44" s="98"/>
      <c r="E44" s="98"/>
      <c r="F44" s="16">
        <v>0</v>
      </c>
      <c r="G44" s="103"/>
      <c r="H44" s="211"/>
      <c r="I44" s="207"/>
      <c r="J44" s="165">
        <v>0</v>
      </c>
      <c r="K44" s="165">
        <v>0</v>
      </c>
      <c r="L44" s="165">
        <v>0</v>
      </c>
    </row>
    <row r="45" spans="2:12" ht="14.5" x14ac:dyDescent="0.35">
      <c r="B45" s="38" t="s">
        <v>161</v>
      </c>
      <c r="C45" s="4" t="s">
        <v>162</v>
      </c>
      <c r="D45" s="98"/>
      <c r="E45" s="98"/>
      <c r="F45" s="16">
        <v>0</v>
      </c>
      <c r="G45" s="103"/>
      <c r="H45" s="211"/>
      <c r="I45" s="207"/>
      <c r="J45" s="165">
        <v>0</v>
      </c>
      <c r="K45" s="165">
        <v>0</v>
      </c>
      <c r="L45" s="165">
        <v>0</v>
      </c>
    </row>
    <row r="46" spans="2:12" ht="14.5" x14ac:dyDescent="0.35">
      <c r="B46" s="38" t="s">
        <v>163</v>
      </c>
      <c r="C46" s="4" t="s">
        <v>164</v>
      </c>
      <c r="D46" s="98"/>
      <c r="E46" s="98"/>
      <c r="F46" s="16">
        <v>0</v>
      </c>
      <c r="G46" s="103"/>
      <c r="H46" s="211"/>
      <c r="I46" s="207"/>
      <c r="J46" s="165">
        <v>0</v>
      </c>
      <c r="K46" s="165">
        <v>0</v>
      </c>
      <c r="L46" s="165">
        <v>0</v>
      </c>
    </row>
    <row r="47" spans="2:12" ht="14.5" x14ac:dyDescent="0.35">
      <c r="B47" s="38" t="s">
        <v>165</v>
      </c>
      <c r="C47" s="4" t="s">
        <v>166</v>
      </c>
      <c r="D47" s="98"/>
      <c r="E47" s="98"/>
      <c r="F47" s="16">
        <v>0</v>
      </c>
      <c r="G47" s="103"/>
      <c r="H47" s="211"/>
      <c r="I47" s="207"/>
      <c r="J47" s="165">
        <v>0</v>
      </c>
      <c r="K47" s="165">
        <v>0</v>
      </c>
      <c r="L47" s="165">
        <v>0</v>
      </c>
    </row>
    <row r="48" spans="2:12" ht="14.5" x14ac:dyDescent="0.35">
      <c r="B48" s="38" t="s">
        <v>167</v>
      </c>
      <c r="C48" s="4" t="s">
        <v>168</v>
      </c>
      <c r="D48" s="100"/>
      <c r="E48" s="100"/>
      <c r="F48" s="16">
        <v>0</v>
      </c>
      <c r="G48" s="103"/>
      <c r="H48" s="211"/>
      <c r="I48" s="207"/>
      <c r="J48" s="165">
        <v>0</v>
      </c>
      <c r="K48" s="165">
        <v>0</v>
      </c>
      <c r="L48" s="165">
        <v>0</v>
      </c>
    </row>
    <row r="49" spans="2:12" ht="14.5" x14ac:dyDescent="0.35">
      <c r="B49" s="264" t="s">
        <v>169</v>
      </c>
      <c r="C49" s="264"/>
      <c r="D49" s="102"/>
      <c r="E49" s="102"/>
      <c r="F49" s="98"/>
      <c r="G49" s="98"/>
      <c r="H49" s="139"/>
      <c r="I49" s="139"/>
      <c r="J49" s="139"/>
      <c r="K49" s="139"/>
      <c r="L49" s="159"/>
    </row>
    <row r="50" spans="2:12" ht="28.5" customHeight="1" x14ac:dyDescent="0.35">
      <c r="B50" s="266" t="s">
        <v>170</v>
      </c>
      <c r="C50" s="266"/>
      <c r="D50" s="107">
        <f ca="1">SUMIF(I51:I59,"1",F51:F58)</f>
        <v>0</v>
      </c>
      <c r="E50" s="214">
        <f>SUMIF(I51:I58,"2",F51:F58)</f>
        <v>0</v>
      </c>
      <c r="F50" s="99"/>
      <c r="G50" s="98"/>
      <c r="H50" s="139"/>
      <c r="I50" s="209"/>
      <c r="J50" s="107">
        <f>SUM(K51:K58)</f>
        <v>0</v>
      </c>
      <c r="K50" s="139"/>
      <c r="L50" s="159"/>
    </row>
    <row r="51" spans="2:12" ht="15" customHeight="1" x14ac:dyDescent="0.35">
      <c r="B51" s="38" t="s">
        <v>171</v>
      </c>
      <c r="C51" s="135" t="s">
        <v>172</v>
      </c>
      <c r="D51" s="100"/>
      <c r="E51" s="100"/>
      <c r="F51" s="145">
        <v>0</v>
      </c>
      <c r="G51" s="146"/>
      <c r="H51" s="147"/>
      <c r="I51" s="152"/>
      <c r="J51" s="100"/>
      <c r="K51" s="143">
        <v>0</v>
      </c>
      <c r="L51" s="157"/>
    </row>
    <row r="52" spans="2:12" ht="15" customHeight="1" x14ac:dyDescent="0.35">
      <c r="B52" s="38" t="s">
        <v>173</v>
      </c>
      <c r="C52" s="135" t="s">
        <v>174</v>
      </c>
      <c r="D52" s="100"/>
      <c r="E52" s="100"/>
      <c r="F52" s="145">
        <v>0</v>
      </c>
      <c r="G52" s="151"/>
      <c r="H52" s="152"/>
      <c r="I52" s="152"/>
      <c r="J52" s="100"/>
      <c r="K52" s="143">
        <v>0</v>
      </c>
      <c r="L52" s="161"/>
    </row>
    <row r="53" spans="2:12" ht="15" customHeight="1" x14ac:dyDescent="0.35">
      <c r="B53" s="38" t="s">
        <v>175</v>
      </c>
      <c r="C53" s="135" t="s">
        <v>176</v>
      </c>
      <c r="D53" s="100"/>
      <c r="E53" s="100"/>
      <c r="F53" s="145">
        <v>0</v>
      </c>
      <c r="G53" s="151"/>
      <c r="H53" s="152"/>
      <c r="I53" s="152"/>
      <c r="J53" s="100"/>
      <c r="K53" s="143">
        <v>0</v>
      </c>
      <c r="L53" s="161"/>
    </row>
    <row r="54" spans="2:12" ht="15" customHeight="1" x14ac:dyDescent="0.35">
      <c r="B54" s="38" t="s">
        <v>177</v>
      </c>
      <c r="C54" s="135" t="s">
        <v>178</v>
      </c>
      <c r="D54" s="100"/>
      <c r="E54" s="100"/>
      <c r="F54" s="145">
        <v>0</v>
      </c>
      <c r="G54" s="151"/>
      <c r="H54" s="152"/>
      <c r="I54" s="152"/>
      <c r="J54" s="100"/>
      <c r="K54" s="143">
        <v>0</v>
      </c>
      <c r="L54" s="161"/>
    </row>
    <row r="55" spans="2:12" ht="15" customHeight="1" x14ac:dyDescent="0.35">
      <c r="B55" s="38" t="s">
        <v>179</v>
      </c>
      <c r="C55" s="135" t="s">
        <v>180</v>
      </c>
      <c r="D55" s="100"/>
      <c r="E55" s="100"/>
      <c r="F55" s="16">
        <v>0</v>
      </c>
      <c r="G55" s="141"/>
      <c r="H55" s="142"/>
      <c r="I55" s="213"/>
      <c r="J55" s="100"/>
      <c r="K55" s="148">
        <v>0</v>
      </c>
      <c r="L55" s="162"/>
    </row>
    <row r="56" spans="2:12" ht="15" customHeight="1" x14ac:dyDescent="0.35">
      <c r="B56" s="38" t="s">
        <v>181</v>
      </c>
      <c r="C56" s="135" t="s">
        <v>182</v>
      </c>
      <c r="D56" s="100"/>
      <c r="E56" s="100"/>
      <c r="F56" s="145">
        <v>0</v>
      </c>
      <c r="G56" s="151"/>
      <c r="H56" s="152"/>
      <c r="I56" s="152"/>
      <c r="J56" s="100"/>
      <c r="K56" s="143">
        <v>0</v>
      </c>
      <c r="L56" s="161"/>
    </row>
    <row r="57" spans="2:12" ht="15" customHeight="1" x14ac:dyDescent="0.35">
      <c r="B57" s="38" t="s">
        <v>183</v>
      </c>
      <c r="C57" s="135" t="s">
        <v>184</v>
      </c>
      <c r="D57" s="100"/>
      <c r="E57" s="100"/>
      <c r="F57" s="145">
        <v>0</v>
      </c>
      <c r="G57" s="151"/>
      <c r="H57" s="152"/>
      <c r="I57" s="152"/>
      <c r="J57" s="100"/>
      <c r="K57" s="143">
        <v>0</v>
      </c>
      <c r="L57" s="161"/>
    </row>
    <row r="58" spans="2:12" ht="15" customHeight="1" x14ac:dyDescent="0.35">
      <c r="B58" s="38" t="s">
        <v>185</v>
      </c>
      <c r="C58" s="135" t="s">
        <v>186</v>
      </c>
      <c r="D58" s="100"/>
      <c r="E58" s="100"/>
      <c r="F58" s="16">
        <v>0</v>
      </c>
      <c r="G58" s="141"/>
      <c r="H58" s="142"/>
      <c r="I58" s="213"/>
      <c r="J58" s="100"/>
      <c r="K58" s="148">
        <v>0</v>
      </c>
      <c r="L58" s="162"/>
    </row>
    <row r="59" spans="2:12" ht="14.5" x14ac:dyDescent="0.35">
      <c r="B59" s="268" t="s">
        <v>187</v>
      </c>
      <c r="C59" s="268"/>
      <c r="D59" s="194">
        <f ca="1">D9+D19+D39+D50</f>
        <v>0</v>
      </c>
      <c r="E59" s="194">
        <f>E9+E19+E39+E50</f>
        <v>0</v>
      </c>
      <c r="F59" s="96"/>
      <c r="G59" s="151"/>
      <c r="H59" s="152"/>
      <c r="I59" s="152"/>
      <c r="J59" s="194">
        <f>(J9+J19+J39+J50)*12</f>
        <v>0</v>
      </c>
      <c r="K59" s="140"/>
      <c r="L59" s="163"/>
    </row>
    <row r="64" spans="2:12" ht="14.5" x14ac:dyDescent="0.35"/>
  </sheetData>
  <mergeCells count="12">
    <mergeCell ref="B38:C38"/>
    <mergeCell ref="B19:C19"/>
    <mergeCell ref="B9:C9"/>
    <mergeCell ref="B59:C59"/>
    <mergeCell ref="B39:C39"/>
    <mergeCell ref="B50:C50"/>
    <mergeCell ref="B49:C49"/>
    <mergeCell ref="C4:L4"/>
    <mergeCell ref="B7:C7"/>
    <mergeCell ref="B6:L6"/>
    <mergeCell ref="B8:C8"/>
    <mergeCell ref="B18:C18"/>
  </mergeCells>
  <dataValidations count="1">
    <dataValidation type="list" allowBlank="1" showInputMessage="1" showErrorMessage="1" sqref="I12 I14:I17 I21:I37 I40:I41 I43:I48 I55 I58" xr:uid="{6F14FD53-5EEC-4A81-8ED5-8EF590A0F57A}">
      <formula1>"1, 2"</formula1>
    </dataValidation>
  </dataValidations>
  <printOptions horizontalCentered="1"/>
  <pageMargins left="0.7" right="0.7" top="0.75" bottom="0.75" header="0.3" footer="0.3"/>
  <pageSetup scale="69" fitToWidth="2" fitToHeight="0" orientation="portrait"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5DDBC-C403-4D29-B573-0E5DBE8E9794}">
  <sheetPr>
    <tabColor rgb="FF00527B"/>
    <pageSetUpPr fitToPage="1"/>
  </sheetPr>
  <dimension ref="B1:K16"/>
  <sheetViews>
    <sheetView showGridLines="0" showZeros="0" topLeftCell="A2" zoomScale="110" zoomScaleNormal="110" zoomScalePageLayoutView="40" workbookViewId="0">
      <selection activeCell="B16" sqref="B16:G16"/>
    </sheetView>
  </sheetViews>
  <sheetFormatPr defaultColWidth="8.81640625" defaultRowHeight="14.5" x14ac:dyDescent="0.35"/>
  <cols>
    <col min="1" max="1" width="2.81640625" customWidth="1"/>
    <col min="2" max="2" width="92.1796875" bestFit="1" customWidth="1"/>
    <col min="3" max="4" width="15.453125" customWidth="1"/>
    <col min="5" max="9" width="13.7265625" customWidth="1"/>
    <col min="10" max="10" width="13.7265625" style="3" customWidth="1"/>
    <col min="11" max="11" width="7.81640625" style="3" customWidth="1"/>
  </cols>
  <sheetData>
    <row r="1" spans="2:11" hidden="1" x14ac:dyDescent="0.35"/>
    <row r="3" spans="2:11" ht="18.5" x14ac:dyDescent="0.45">
      <c r="B3" s="182" t="str">
        <f>varModuleName</f>
        <v>PRMP MES CPEC RFP</v>
      </c>
      <c r="C3" s="183"/>
      <c r="D3" s="183"/>
      <c r="E3" s="76"/>
    </row>
    <row r="4" spans="2:11" ht="18.5" x14ac:dyDescent="0.45">
      <c r="B4" s="69" t="s">
        <v>188</v>
      </c>
      <c r="C4" s="114"/>
      <c r="D4" s="114"/>
      <c r="E4" s="77"/>
    </row>
    <row r="5" spans="2:11" ht="15.5" x14ac:dyDescent="0.35">
      <c r="B5" s="221" t="s">
        <v>20</v>
      </c>
      <c r="C5" s="115"/>
      <c r="D5" s="115"/>
      <c r="E5" s="203"/>
    </row>
    <row r="7" spans="2:11" ht="15.75" customHeight="1" x14ac:dyDescent="0.35">
      <c r="B7" s="275" t="s">
        <v>52</v>
      </c>
      <c r="C7" s="276"/>
      <c r="D7" s="276"/>
      <c r="E7" s="13"/>
      <c r="J7"/>
      <c r="K7"/>
    </row>
    <row r="8" spans="2:11" x14ac:dyDescent="0.35">
      <c r="B8" s="80"/>
      <c r="C8" s="277" t="s">
        <v>189</v>
      </c>
      <c r="D8" s="278"/>
      <c r="J8"/>
      <c r="K8"/>
    </row>
    <row r="9" spans="2:11" x14ac:dyDescent="0.35">
      <c r="B9" s="94" t="s">
        <v>190</v>
      </c>
      <c r="C9" s="220" t="s">
        <v>45</v>
      </c>
      <c r="D9" s="220" t="s">
        <v>46</v>
      </c>
      <c r="E9" s="3"/>
      <c r="J9"/>
      <c r="K9"/>
    </row>
    <row r="10" spans="2:11" x14ac:dyDescent="0.35">
      <c r="B10" s="270" t="s">
        <v>191</v>
      </c>
      <c r="C10" s="271"/>
      <c r="D10" s="271"/>
      <c r="E10" s="3"/>
      <c r="J10"/>
      <c r="K10"/>
    </row>
    <row r="11" spans="2:11" x14ac:dyDescent="0.35">
      <c r="B11" s="218" t="s">
        <v>256</v>
      </c>
      <c r="C11" s="7">
        <v>0</v>
      </c>
      <c r="D11" s="7">
        <v>0</v>
      </c>
      <c r="E11" s="3"/>
      <c r="J11"/>
      <c r="K11"/>
    </row>
    <row r="12" spans="2:11" x14ac:dyDescent="0.35">
      <c r="B12" s="219" t="s">
        <v>192</v>
      </c>
      <c r="C12" s="27">
        <f>SUM(C11)</f>
        <v>0</v>
      </c>
      <c r="D12" s="27">
        <f>SUM(D11)</f>
        <v>0</v>
      </c>
    </row>
    <row r="15" spans="2:11" x14ac:dyDescent="0.35">
      <c r="B15" s="272" t="s">
        <v>37</v>
      </c>
      <c r="C15" s="273"/>
      <c r="D15" s="273"/>
      <c r="E15" s="273"/>
      <c r="F15" s="273"/>
      <c r="G15" s="274"/>
    </row>
    <row r="16" spans="2:11" ht="14.5" customHeight="1" x14ac:dyDescent="0.35">
      <c r="B16" s="269" t="s">
        <v>260</v>
      </c>
      <c r="C16" s="269"/>
      <c r="D16" s="269"/>
      <c r="E16" s="269"/>
      <c r="F16" s="269"/>
      <c r="G16" s="269"/>
    </row>
  </sheetData>
  <mergeCells count="5">
    <mergeCell ref="B16:G16"/>
    <mergeCell ref="B10:D10"/>
    <mergeCell ref="B15:G15"/>
    <mergeCell ref="B7:D7"/>
    <mergeCell ref="C8:D8"/>
  </mergeCells>
  <printOptions horizontalCentered="1"/>
  <pageMargins left="0.7" right="0.7" top="0.75" bottom="0.75" header="0.3" footer="0.3"/>
  <pageSetup scale="64" fitToHeight="0" orientation="landscape" horizontalDpi="1200" verticalDpi="1200"/>
  <headerFooter scaleWithDoc="0">
    <oddHeader>&amp;L&amp;"Arial Black,Bold"&amp;K00527B&amp;G&amp;R&amp;"-,Bold"&amp;12&amp;K00527BPRMP MES MMIS Phase III RFP</oddHeader>
    <oddFooter>&amp;L&amp;"-,Italic"&amp;F
&amp;A&amp;C&amp;"-,Italic"Page &amp;P of &amp;N&amp;R&amp;"-,Italic"Printed: &amp;D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B1:N29"/>
  <sheetViews>
    <sheetView showGridLines="0" showZeros="0" topLeftCell="A2" zoomScale="110" zoomScaleNormal="110" zoomScalePageLayoutView="40" workbookViewId="0">
      <selection activeCell="B5" sqref="B5"/>
    </sheetView>
  </sheetViews>
  <sheetFormatPr defaultColWidth="8.81640625" defaultRowHeight="14.5" x14ac:dyDescent="0.35"/>
  <cols>
    <col min="1" max="1" width="2.81640625" customWidth="1"/>
    <col min="2" max="2" width="28.81640625" customWidth="1"/>
    <col min="3" max="3" width="7.54296875" customWidth="1"/>
    <col min="4" max="4" width="14.453125" customWidth="1"/>
    <col min="5" max="5" width="7.54296875" customWidth="1"/>
    <col min="6" max="6" width="14.453125" customWidth="1"/>
    <col min="7" max="7" width="7.81640625" customWidth="1"/>
    <col min="8" max="8" width="14.1796875" customWidth="1"/>
    <col min="9" max="9" width="7.81640625" customWidth="1"/>
    <col min="10" max="10" width="14.1796875" customWidth="1"/>
    <col min="11" max="11" width="7.81640625" customWidth="1"/>
    <col min="12" max="12" width="14.1796875" customWidth="1"/>
    <col min="13" max="13" width="7.81640625" customWidth="1"/>
    <col min="14" max="14" width="14.1796875" customWidth="1"/>
    <col min="15" max="15" width="7.81640625" customWidth="1"/>
    <col min="16" max="16" width="14.1796875" customWidth="1"/>
    <col min="17" max="17" width="7.81640625" customWidth="1"/>
    <col min="18" max="18" width="14.1796875" customWidth="1"/>
    <col min="19" max="19" width="7.81640625" customWidth="1"/>
    <col min="20" max="20" width="14.1796875" customWidth="1"/>
    <col min="21" max="21" width="7.81640625" customWidth="1"/>
    <col min="22" max="22" width="14.1796875" customWidth="1"/>
    <col min="23" max="23" width="7.81640625" customWidth="1"/>
    <col min="24" max="24" width="14.1796875" customWidth="1"/>
  </cols>
  <sheetData>
    <row r="1" spans="2:14" hidden="1" x14ac:dyDescent="0.35"/>
    <row r="2" spans="2:14" ht="15" thickBot="1" x14ac:dyDescent="0.4">
      <c r="B2" s="64"/>
      <c r="C2" s="64"/>
      <c r="D2" s="64"/>
      <c r="E2" s="64"/>
    </row>
    <row r="3" spans="2:14" ht="18.5" x14ac:dyDescent="0.45">
      <c r="B3" s="182" t="str">
        <f>varModuleName</f>
        <v>PRMP MES CPEC RFP</v>
      </c>
      <c r="C3" s="183"/>
      <c r="D3" s="183"/>
      <c r="E3" s="183"/>
      <c r="F3" s="71"/>
      <c r="G3" s="71"/>
      <c r="H3" s="71"/>
      <c r="I3" s="71"/>
      <c r="J3" s="71"/>
      <c r="K3" s="71"/>
      <c r="L3" s="76"/>
    </row>
    <row r="4" spans="2:14" ht="18.5" x14ac:dyDescent="0.45">
      <c r="B4" s="69" t="s">
        <v>193</v>
      </c>
      <c r="C4" s="114"/>
      <c r="D4" s="114"/>
      <c r="E4" s="114"/>
      <c r="F4" s="72"/>
      <c r="G4" s="72"/>
      <c r="H4" s="72"/>
      <c r="I4" s="72"/>
      <c r="J4" s="72"/>
      <c r="K4" s="72"/>
      <c r="L4" s="77"/>
    </row>
    <row r="5" spans="2:14" ht="16" thickBot="1" x14ac:dyDescent="0.4">
      <c r="B5" s="34" t="s">
        <v>20</v>
      </c>
      <c r="C5" s="115"/>
      <c r="D5" s="115"/>
      <c r="E5" s="115"/>
      <c r="F5" s="236"/>
      <c r="G5" s="236"/>
      <c r="H5" s="236"/>
      <c r="I5" s="236"/>
      <c r="J5" s="236"/>
      <c r="K5" s="236"/>
      <c r="L5" s="255"/>
    </row>
    <row r="6" spans="2:14" ht="15" thickBot="1" x14ac:dyDescent="0.4"/>
    <row r="7" spans="2:14" ht="16" thickBot="1" x14ac:dyDescent="0.4">
      <c r="B7" s="275" t="s">
        <v>194</v>
      </c>
      <c r="C7" s="276"/>
      <c r="D7" s="276"/>
      <c r="E7" s="276"/>
      <c r="F7" s="276"/>
      <c r="G7" s="276"/>
      <c r="H7" s="276"/>
      <c r="I7" s="276"/>
      <c r="J7" s="276"/>
      <c r="K7" s="276"/>
      <c r="L7" s="276"/>
      <c r="M7" s="276"/>
      <c r="N7" s="276"/>
    </row>
    <row r="8" spans="2:14" ht="46.5" customHeight="1" thickBot="1" x14ac:dyDescent="0.4">
      <c r="B8" s="283"/>
      <c r="C8" s="294" t="s">
        <v>195</v>
      </c>
      <c r="D8" s="295"/>
      <c r="E8" s="295"/>
      <c r="F8" s="296"/>
      <c r="G8" s="291" t="s">
        <v>196</v>
      </c>
      <c r="H8" s="292"/>
      <c r="I8" s="292"/>
      <c r="J8" s="293"/>
      <c r="K8" s="285" t="s">
        <v>43</v>
      </c>
      <c r="L8" s="285"/>
      <c r="M8" s="285"/>
      <c r="N8" s="286"/>
    </row>
    <row r="9" spans="2:14" ht="15" thickBot="1" x14ac:dyDescent="0.4">
      <c r="B9" s="284"/>
      <c r="C9" s="287" t="s">
        <v>45</v>
      </c>
      <c r="D9" s="288"/>
      <c r="E9" s="287" t="s">
        <v>46</v>
      </c>
      <c r="F9" s="282"/>
      <c r="G9" s="289" t="s">
        <v>47</v>
      </c>
      <c r="H9" s="290"/>
      <c r="I9" s="281" t="s">
        <v>48</v>
      </c>
      <c r="J9" s="281"/>
      <c r="K9" s="281" t="s">
        <v>49</v>
      </c>
      <c r="L9" s="281"/>
      <c r="M9" s="281" t="s">
        <v>50</v>
      </c>
      <c r="N9" s="282"/>
    </row>
    <row r="10" spans="2:14" x14ac:dyDescent="0.35">
      <c r="B10" s="35" t="s">
        <v>61</v>
      </c>
      <c r="C10" s="195" t="s">
        <v>197</v>
      </c>
      <c r="D10" s="195" t="s">
        <v>198</v>
      </c>
      <c r="E10" s="195" t="s">
        <v>197</v>
      </c>
      <c r="F10" s="195" t="s">
        <v>198</v>
      </c>
      <c r="G10" s="195"/>
      <c r="H10" s="195" t="s">
        <v>198</v>
      </c>
      <c r="I10" s="195" t="s">
        <v>197</v>
      </c>
      <c r="J10" s="195" t="s">
        <v>198</v>
      </c>
      <c r="K10" s="195" t="s">
        <v>197</v>
      </c>
      <c r="L10" s="195" t="s">
        <v>198</v>
      </c>
      <c r="M10" s="195" t="s">
        <v>197</v>
      </c>
      <c r="N10" s="195" t="s">
        <v>198</v>
      </c>
    </row>
    <row r="11" spans="2:14" x14ac:dyDescent="0.35">
      <c r="B11" s="36" t="s">
        <v>69</v>
      </c>
      <c r="C11" s="191"/>
      <c r="D11" s="52">
        <f>C11*'3. Labor Rates'!F9</f>
        <v>0</v>
      </c>
      <c r="E11" s="191"/>
      <c r="F11" s="52">
        <f>E11*'3. Labor Rates'!G9</f>
        <v>0</v>
      </c>
      <c r="G11" s="191"/>
      <c r="H11" s="52">
        <f>F11*'3. Labor Rates'!H9</f>
        <v>0</v>
      </c>
      <c r="I11" s="191"/>
      <c r="J11" s="52">
        <f>I11*'3. Labor Rates'!I9</f>
        <v>0</v>
      </c>
      <c r="K11" s="191"/>
      <c r="L11" s="52">
        <f>K11*'3. Labor Rates'!J9</f>
        <v>0</v>
      </c>
      <c r="M11" s="191"/>
      <c r="N11" s="52">
        <f>M11*'3. Labor Rates'!K9</f>
        <v>0</v>
      </c>
    </row>
    <row r="12" spans="2:14" x14ac:dyDescent="0.35">
      <c r="B12" s="36" t="str">
        <f>'3. Labor Rates'!$E10</f>
        <v>Project Manager</v>
      </c>
      <c r="C12" s="191"/>
      <c r="D12" s="52">
        <f>C12*'3. Labor Rates'!F10</f>
        <v>0</v>
      </c>
      <c r="E12" s="191"/>
      <c r="F12" s="52">
        <f>E12*'3. Labor Rates'!G10</f>
        <v>0</v>
      </c>
      <c r="G12" s="191"/>
      <c r="H12" s="52">
        <f>F12*'3. Labor Rates'!H10</f>
        <v>0</v>
      </c>
      <c r="I12" s="191"/>
      <c r="J12" s="52">
        <f>I12*'3. Labor Rates'!I10</f>
        <v>0</v>
      </c>
      <c r="K12" s="191"/>
      <c r="L12" s="52">
        <f>K12*'3. Labor Rates'!J10</f>
        <v>0</v>
      </c>
      <c r="M12" s="191"/>
      <c r="N12" s="52">
        <f>M12*'3. Labor Rates'!K10</f>
        <v>0</v>
      </c>
    </row>
    <row r="13" spans="2:14" x14ac:dyDescent="0.35">
      <c r="B13" s="36" t="str">
        <f>'3. Labor Rates'!$E11</f>
        <v>Business Lead</v>
      </c>
      <c r="C13" s="191"/>
      <c r="D13" s="52">
        <f>C13*'3. Labor Rates'!F11</f>
        <v>0</v>
      </c>
      <c r="E13" s="191"/>
      <c r="F13" s="52">
        <f>E13*'3. Labor Rates'!G11</f>
        <v>0</v>
      </c>
      <c r="G13" s="191"/>
      <c r="H13" s="52">
        <f>F13*'3. Labor Rates'!H11</f>
        <v>0</v>
      </c>
      <c r="I13" s="191"/>
      <c r="J13" s="52">
        <f>I13*'3. Labor Rates'!I11</f>
        <v>0</v>
      </c>
      <c r="K13" s="191"/>
      <c r="L13" s="52">
        <f>K13*'3. Labor Rates'!J11</f>
        <v>0</v>
      </c>
      <c r="M13" s="191"/>
      <c r="N13" s="52">
        <f>M13*'3. Labor Rates'!K11</f>
        <v>0</v>
      </c>
    </row>
    <row r="14" spans="2:14" x14ac:dyDescent="0.35">
      <c r="B14" s="36" t="str">
        <f>'3. Labor Rates'!$E12</f>
        <v>Technical Lead</v>
      </c>
      <c r="C14" s="191"/>
      <c r="D14" s="52">
        <f>C14*'3. Labor Rates'!F12</f>
        <v>0</v>
      </c>
      <c r="E14" s="191"/>
      <c r="F14" s="52">
        <f>E14*'3. Labor Rates'!G12</f>
        <v>0</v>
      </c>
      <c r="G14" s="191"/>
      <c r="H14" s="52">
        <f>F14*'3. Labor Rates'!H12</f>
        <v>0</v>
      </c>
      <c r="I14" s="191"/>
      <c r="J14" s="52">
        <f>I14*'3. Labor Rates'!I12</f>
        <v>0</v>
      </c>
      <c r="K14" s="191"/>
      <c r="L14" s="52">
        <f>K14*'3. Labor Rates'!J12</f>
        <v>0</v>
      </c>
      <c r="M14" s="191"/>
      <c r="N14" s="52">
        <f>M14*'3. Labor Rates'!K12</f>
        <v>0</v>
      </c>
    </row>
    <row r="15" spans="2:14" x14ac:dyDescent="0.35">
      <c r="B15" s="36" t="str">
        <f>'3. Labor Rates'!$E13</f>
        <v>Implementation Manager</v>
      </c>
      <c r="C15" s="191"/>
      <c r="D15" s="52">
        <f>C15*'3. Labor Rates'!F13</f>
        <v>0</v>
      </c>
      <c r="E15" s="191"/>
      <c r="F15" s="52">
        <f>E15*'3. Labor Rates'!G13</f>
        <v>0</v>
      </c>
      <c r="G15" s="191"/>
      <c r="H15" s="52">
        <f>F15*'3. Labor Rates'!H13</f>
        <v>0</v>
      </c>
      <c r="I15" s="191"/>
      <c r="J15" s="52">
        <f>I15*'3. Labor Rates'!I13</f>
        <v>0</v>
      </c>
      <c r="K15" s="191"/>
      <c r="L15" s="52">
        <f>K15*'3. Labor Rates'!J13</f>
        <v>0</v>
      </c>
      <c r="M15" s="191"/>
      <c r="N15" s="52">
        <f>M15*'3. Labor Rates'!K13</f>
        <v>0</v>
      </c>
    </row>
    <row r="16" spans="2:14" x14ac:dyDescent="0.35">
      <c r="B16" s="36" t="str">
        <f>'3. Labor Rates'!$E14</f>
        <v>Operations Manager</v>
      </c>
      <c r="C16" s="191"/>
      <c r="D16" s="52">
        <f>C16*'3. Labor Rates'!F14</f>
        <v>0</v>
      </c>
      <c r="E16" s="191"/>
      <c r="F16" s="52">
        <f>E16*'3. Labor Rates'!G14</f>
        <v>0</v>
      </c>
      <c r="G16" s="191"/>
      <c r="H16" s="52">
        <f>F16*'3. Labor Rates'!H14</f>
        <v>0</v>
      </c>
      <c r="I16" s="191"/>
      <c r="J16" s="52">
        <f>I16*'3. Labor Rates'!I14</f>
        <v>0</v>
      </c>
      <c r="K16" s="191"/>
      <c r="L16" s="52">
        <f>K16*'3. Labor Rates'!J14</f>
        <v>0</v>
      </c>
      <c r="M16" s="191"/>
      <c r="N16" s="52">
        <f>M16*'3. Labor Rates'!K14</f>
        <v>0</v>
      </c>
    </row>
    <row r="17" spans="2:14" x14ac:dyDescent="0.35">
      <c r="B17" s="36" t="str">
        <f>'3. Labor Rates'!$E15</f>
        <v>Quality Assurance Manager</v>
      </c>
      <c r="C17" s="191"/>
      <c r="D17" s="52">
        <f>C17*'3. Labor Rates'!F15</f>
        <v>0</v>
      </c>
      <c r="E17" s="191"/>
      <c r="F17" s="52">
        <f>E17*'3. Labor Rates'!G15</f>
        <v>0</v>
      </c>
      <c r="G17" s="191"/>
      <c r="H17" s="52">
        <f>F17*'3. Labor Rates'!H15</f>
        <v>0</v>
      </c>
      <c r="I17" s="191"/>
      <c r="J17" s="52">
        <f>I17*'3. Labor Rates'!I15</f>
        <v>0</v>
      </c>
      <c r="K17" s="191"/>
      <c r="L17" s="52">
        <f>K17*'3. Labor Rates'!J15</f>
        <v>0</v>
      </c>
      <c r="M17" s="191"/>
      <c r="N17" s="52">
        <f>M17*'3. Labor Rates'!K15</f>
        <v>0</v>
      </c>
    </row>
    <row r="18" spans="2:14" x14ac:dyDescent="0.35">
      <c r="B18" s="36" t="str">
        <f>'3. Labor Rates'!$E16</f>
        <v>Testing Manager</v>
      </c>
      <c r="C18" s="191"/>
      <c r="D18" s="52">
        <f>C18*'3. Labor Rates'!F16</f>
        <v>0</v>
      </c>
      <c r="E18" s="191"/>
      <c r="F18" s="52">
        <f>E18*'3. Labor Rates'!G16</f>
        <v>0</v>
      </c>
      <c r="G18" s="191"/>
      <c r="H18" s="52">
        <f>F18*'3. Labor Rates'!H16</f>
        <v>0</v>
      </c>
      <c r="I18" s="191"/>
      <c r="J18" s="52">
        <f>I18*'3. Labor Rates'!I16</f>
        <v>0</v>
      </c>
      <c r="K18" s="191"/>
      <c r="L18" s="52">
        <f>K18*'3. Labor Rates'!J16</f>
        <v>0</v>
      </c>
      <c r="M18" s="191"/>
      <c r="N18" s="52">
        <f>M18*'3. Labor Rates'!K16</f>
        <v>0</v>
      </c>
    </row>
    <row r="19" spans="2:14" x14ac:dyDescent="0.35">
      <c r="B19" s="36" t="str">
        <f>'3. Labor Rates'!$E17</f>
        <v>Certification Lead</v>
      </c>
      <c r="C19" s="191"/>
      <c r="D19" s="52">
        <f>C19*'3. Labor Rates'!F17</f>
        <v>0</v>
      </c>
      <c r="E19" s="191"/>
      <c r="F19" s="52">
        <f>E19*'3. Labor Rates'!G17</f>
        <v>0</v>
      </c>
      <c r="G19" s="191"/>
      <c r="H19" s="52">
        <f>F19*'3. Labor Rates'!H17</f>
        <v>0</v>
      </c>
      <c r="I19" s="191"/>
      <c r="J19" s="52">
        <f>I19*'3. Labor Rates'!I17</f>
        <v>0</v>
      </c>
      <c r="K19" s="191"/>
      <c r="L19" s="52">
        <f>K19*'3. Labor Rates'!J17</f>
        <v>0</v>
      </c>
      <c r="M19" s="191"/>
      <c r="N19" s="52">
        <f>M19*'3. Labor Rates'!K17</f>
        <v>0</v>
      </c>
    </row>
    <row r="20" spans="2:14" x14ac:dyDescent="0.35">
      <c r="B20" s="37" t="str">
        <f>'3. Labor Rates'!$E18</f>
        <v>Document  Management Lead</v>
      </c>
      <c r="C20" s="191">
        <v>0</v>
      </c>
      <c r="D20" s="52">
        <f>C20*'3. Labor Rates'!F18</f>
        <v>0</v>
      </c>
      <c r="E20" s="191"/>
      <c r="F20" s="52">
        <f>E20*'3. Labor Rates'!G18</f>
        <v>0</v>
      </c>
      <c r="G20" s="191"/>
      <c r="H20" s="52">
        <f>F20*'3. Labor Rates'!H18</f>
        <v>0</v>
      </c>
      <c r="I20" s="191"/>
      <c r="J20" s="52">
        <f>I20*'3. Labor Rates'!I18</f>
        <v>0</v>
      </c>
      <c r="K20" s="191"/>
      <c r="L20" s="52">
        <f>K20*'3. Labor Rates'!J18</f>
        <v>0</v>
      </c>
      <c r="M20" s="191"/>
      <c r="N20" s="52">
        <f>M20*'3. Labor Rates'!K18</f>
        <v>0</v>
      </c>
    </row>
    <row r="21" spans="2:14" ht="30.4" customHeight="1" x14ac:dyDescent="0.35">
      <c r="B21" s="65" t="str">
        <f>'3. Labor Rates'!$E19</f>
        <v>Information Security Architect/ Privacy Data Protection Officer</v>
      </c>
      <c r="C21" s="191"/>
      <c r="D21" s="52">
        <f>C21*'3. Labor Rates'!F19</f>
        <v>0</v>
      </c>
      <c r="E21" s="191"/>
      <c r="F21" s="52">
        <f>E21*'3. Labor Rates'!G19</f>
        <v>0</v>
      </c>
      <c r="G21" s="191"/>
      <c r="H21" s="52">
        <f>F21*'3. Labor Rates'!H19</f>
        <v>0</v>
      </c>
      <c r="I21" s="191"/>
      <c r="J21" s="52">
        <f>I21*'3. Labor Rates'!I19</f>
        <v>0</v>
      </c>
      <c r="K21" s="191"/>
      <c r="L21" s="52">
        <f>K21*'3. Labor Rates'!J19</f>
        <v>0</v>
      </c>
      <c r="M21" s="191"/>
      <c r="N21" s="52">
        <f>M21*'3. Labor Rates'!K19</f>
        <v>0</v>
      </c>
    </row>
    <row r="22" spans="2:14" x14ac:dyDescent="0.35">
      <c r="B22" s="37" t="s">
        <v>80</v>
      </c>
      <c r="C22" s="191"/>
      <c r="D22" s="52">
        <f>C22*'3. Labor Rates'!F20</f>
        <v>0</v>
      </c>
      <c r="E22" s="191"/>
      <c r="F22" s="52">
        <f>E22*'3. Labor Rates'!G20</f>
        <v>0</v>
      </c>
      <c r="G22" s="191"/>
      <c r="H22" s="52">
        <f>F22*'3. Labor Rates'!H20</f>
        <v>0</v>
      </c>
      <c r="I22" s="191"/>
      <c r="J22" s="52">
        <f>I22*'3. Labor Rates'!I20</f>
        <v>0</v>
      </c>
      <c r="K22" s="191"/>
      <c r="L22" s="52">
        <f>K22*'3. Labor Rates'!J20</f>
        <v>0</v>
      </c>
      <c r="M22" s="191"/>
      <c r="N22" s="52">
        <f>M22*'3. Labor Rates'!K20</f>
        <v>0</v>
      </c>
    </row>
    <row r="23" spans="2:14" x14ac:dyDescent="0.35">
      <c r="B23" s="37" t="s">
        <v>81</v>
      </c>
      <c r="C23" s="191"/>
      <c r="D23" s="52">
        <f>C23*'3. Labor Rates'!F21</f>
        <v>0</v>
      </c>
      <c r="E23" s="191"/>
      <c r="F23" s="52">
        <f>E23*'3. Labor Rates'!G21</f>
        <v>0</v>
      </c>
      <c r="G23" s="191"/>
      <c r="H23" s="52">
        <f>F23*'3. Labor Rates'!H21</f>
        <v>0</v>
      </c>
      <c r="I23" s="191"/>
      <c r="J23" s="52">
        <f>I23*'3. Labor Rates'!I21</f>
        <v>0</v>
      </c>
      <c r="K23" s="191"/>
      <c r="L23" s="52">
        <f>K23*'3. Labor Rates'!J21</f>
        <v>0</v>
      </c>
      <c r="M23" s="191"/>
      <c r="N23" s="52">
        <f>M23*'3. Labor Rates'!K21</f>
        <v>0</v>
      </c>
    </row>
    <row r="24" spans="2:14" x14ac:dyDescent="0.35">
      <c r="B24" s="37" t="s">
        <v>82</v>
      </c>
      <c r="C24" s="191"/>
      <c r="D24" s="52">
        <f>C24*'3. Labor Rates'!F22</f>
        <v>0</v>
      </c>
      <c r="E24" s="191"/>
      <c r="F24" s="52">
        <f>E24*'3. Labor Rates'!G22</f>
        <v>0</v>
      </c>
      <c r="G24" s="191"/>
      <c r="H24" s="52">
        <f>F24*'3. Labor Rates'!H22</f>
        <v>0</v>
      </c>
      <c r="I24" s="191"/>
      <c r="J24" s="52">
        <f>I24*'3. Labor Rates'!I22</f>
        <v>0</v>
      </c>
      <c r="K24" s="191"/>
      <c r="L24" s="52">
        <f>K24*'3. Labor Rates'!J22</f>
        <v>0</v>
      </c>
      <c r="M24" s="191"/>
      <c r="N24" s="52">
        <f>M24*'3. Labor Rates'!K22</f>
        <v>0</v>
      </c>
    </row>
    <row r="25" spans="2:14" x14ac:dyDescent="0.35">
      <c r="B25" s="37" t="str">
        <f>'3. Labor Rates'!$E23</f>
        <v>Additional Role 1</v>
      </c>
      <c r="C25" s="191"/>
      <c r="D25" s="52">
        <f>C25*'3. Labor Rates'!F23</f>
        <v>0</v>
      </c>
      <c r="E25" s="191"/>
      <c r="F25" s="52">
        <f>E25*'3. Labor Rates'!G23</f>
        <v>0</v>
      </c>
      <c r="G25" s="191"/>
      <c r="H25" s="52">
        <f>F25*'3. Labor Rates'!H23</f>
        <v>0</v>
      </c>
      <c r="I25" s="191"/>
      <c r="J25" s="52">
        <f>I25*'3. Labor Rates'!I23</f>
        <v>0</v>
      </c>
      <c r="K25" s="191"/>
      <c r="L25" s="52">
        <f>K25*'3. Labor Rates'!J23</f>
        <v>0</v>
      </c>
      <c r="M25" s="191"/>
      <c r="N25" s="52">
        <f>M25*'3. Labor Rates'!K23</f>
        <v>0</v>
      </c>
    </row>
    <row r="26" spans="2:14" x14ac:dyDescent="0.35">
      <c r="B26" s="121" t="s">
        <v>84</v>
      </c>
      <c r="C26" s="122"/>
      <c r="D26" s="52">
        <f>C26*'3. Labor Rates'!F24</f>
        <v>0</v>
      </c>
      <c r="E26" s="122"/>
      <c r="F26" s="52">
        <f>E26*'3. Labor Rates'!G24</f>
        <v>0</v>
      </c>
      <c r="G26" s="122"/>
      <c r="H26" s="52">
        <f>F26*'3. Labor Rates'!H24</f>
        <v>0</v>
      </c>
      <c r="I26" s="122"/>
      <c r="J26" s="52">
        <f>I26*'3. Labor Rates'!I24</f>
        <v>0</v>
      </c>
      <c r="K26" s="122"/>
      <c r="L26" s="52">
        <f>K26*'3. Labor Rates'!J24</f>
        <v>0</v>
      </c>
      <c r="M26" s="122"/>
      <c r="N26" s="52">
        <f>M26*'3. Labor Rates'!K24</f>
        <v>0</v>
      </c>
    </row>
    <row r="27" spans="2:14" ht="15" thickBot="1" x14ac:dyDescent="0.4">
      <c r="B27" s="53" t="s">
        <v>58</v>
      </c>
      <c r="C27" s="54">
        <f t="shared" ref="C27:D27" si="0">SUM(C11:C26)</f>
        <v>0</v>
      </c>
      <c r="D27" s="27">
        <f t="shared" si="0"/>
        <v>0</v>
      </c>
      <c r="E27" s="54">
        <f t="shared" ref="E27" si="1">SUM(E11:E26)</f>
        <v>0</v>
      </c>
      <c r="F27" s="27">
        <f t="shared" ref="F27:G27" si="2">SUM(F11:F26)</f>
        <v>0</v>
      </c>
      <c r="G27" s="27">
        <f t="shared" si="2"/>
        <v>0</v>
      </c>
      <c r="H27" s="27">
        <f t="shared" ref="H27:N27" si="3">SUM(H11:H26)</f>
        <v>0</v>
      </c>
      <c r="I27" s="54">
        <f t="shared" si="3"/>
        <v>0</v>
      </c>
      <c r="J27" s="27">
        <f t="shared" si="3"/>
        <v>0</v>
      </c>
      <c r="K27" s="54">
        <f t="shared" si="3"/>
        <v>0</v>
      </c>
      <c r="L27" s="27">
        <f t="shared" si="3"/>
        <v>0</v>
      </c>
      <c r="M27" s="54">
        <f t="shared" si="3"/>
        <v>0</v>
      </c>
      <c r="N27" s="27">
        <f t="shared" si="3"/>
        <v>0</v>
      </c>
    </row>
    <row r="29" spans="2:14" ht="14.25" customHeight="1" x14ac:dyDescent="0.35">
      <c r="B29" s="279" t="s">
        <v>37</v>
      </c>
      <c r="C29" s="280"/>
      <c r="D29" s="280"/>
      <c r="E29" s="280"/>
      <c r="F29" s="280"/>
      <c r="G29" s="280"/>
      <c r="H29" s="280"/>
      <c r="I29" s="280"/>
      <c r="J29" s="280"/>
      <c r="K29" s="280"/>
      <c r="L29" s="280"/>
      <c r="M29" s="280"/>
      <c r="N29" s="280"/>
    </row>
  </sheetData>
  <mergeCells count="13">
    <mergeCell ref="B29:N29"/>
    <mergeCell ref="M9:N9"/>
    <mergeCell ref="F5:L5"/>
    <mergeCell ref="I9:J9"/>
    <mergeCell ref="K9:L9"/>
    <mergeCell ref="B7:N7"/>
    <mergeCell ref="B8:B9"/>
    <mergeCell ref="K8:N8"/>
    <mergeCell ref="C9:D9"/>
    <mergeCell ref="G9:H9"/>
    <mergeCell ref="E9:F9"/>
    <mergeCell ref="G8:J8"/>
    <mergeCell ref="C8:F8"/>
  </mergeCells>
  <printOptions horizontalCentered="1"/>
  <pageMargins left="0.7" right="0.7" top="0.75" bottom="0.75" header="0.3" footer="0.3"/>
  <pageSetup scale="59"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ignoredErrors>
    <ignoredError sqref="H27" formula="1"/>
  </ignoredErrors>
  <drawing r:id="rId2"/>
  <legacyDrawingHF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025DB-8583-4D13-B496-0A4C5D8CF7C8}">
  <sheetPr>
    <tabColor rgb="FF00527B"/>
    <pageSetUpPr fitToPage="1"/>
  </sheetPr>
  <dimension ref="B1:N26"/>
  <sheetViews>
    <sheetView showGridLines="0" showZeros="0" topLeftCell="B2" zoomScale="150" zoomScaleNormal="150" zoomScalePageLayoutView="40" workbookViewId="0">
      <selection activeCell="B21" sqref="B21"/>
    </sheetView>
  </sheetViews>
  <sheetFormatPr defaultColWidth="8.81640625" defaultRowHeight="14.5" x14ac:dyDescent="0.35"/>
  <cols>
    <col min="1" max="1" width="2.81640625" customWidth="1"/>
    <col min="2" max="2" width="52.7265625" bestFit="1" customWidth="1"/>
    <col min="3" max="3" width="21.453125" bestFit="1" customWidth="1"/>
    <col min="4" max="4" width="15.453125" bestFit="1" customWidth="1"/>
    <col min="5" max="5" width="18.453125" bestFit="1" customWidth="1"/>
    <col min="6" max="6" width="15.453125" bestFit="1" customWidth="1"/>
    <col min="7" max="7" width="18.453125" bestFit="1" customWidth="1"/>
    <col min="8" max="8" width="14.1796875" customWidth="1"/>
    <col min="9" max="9" width="18.453125" bestFit="1" customWidth="1"/>
    <col min="10" max="10" width="14.1796875" customWidth="1"/>
    <col min="11" max="11" width="18.453125" bestFit="1" customWidth="1"/>
    <col min="12" max="12" width="14.1796875" customWidth="1"/>
    <col min="13" max="13" width="18.453125" bestFit="1" customWidth="1"/>
    <col min="14" max="14" width="14.1796875" customWidth="1"/>
    <col min="15" max="15" width="7.81640625" customWidth="1"/>
  </cols>
  <sheetData>
    <row r="1" spans="2:14" hidden="1" x14ac:dyDescent="0.35"/>
    <row r="2" spans="2:14" ht="15" thickBot="1" x14ac:dyDescent="0.4">
      <c r="B2" s="64"/>
      <c r="C2" s="64"/>
      <c r="D2" s="64"/>
      <c r="E2" s="64"/>
    </row>
    <row r="3" spans="2:14" ht="18.5" x14ac:dyDescent="0.45">
      <c r="B3" s="311" t="str">
        <f>varModuleName</f>
        <v>PRMP MES CPEC RFP</v>
      </c>
      <c r="C3" s="312"/>
      <c r="D3" s="312"/>
      <c r="E3" s="312"/>
      <c r="F3" s="312"/>
      <c r="G3" s="312"/>
      <c r="H3" s="312"/>
      <c r="I3" s="312"/>
      <c r="J3" s="312"/>
      <c r="K3" s="312"/>
      <c r="L3" s="312"/>
      <c r="M3" s="312"/>
      <c r="N3" s="313"/>
    </row>
    <row r="4" spans="2:14" ht="18.5" x14ac:dyDescent="0.45">
      <c r="B4" s="308" t="s">
        <v>199</v>
      </c>
      <c r="C4" s="309"/>
      <c r="D4" s="309"/>
      <c r="E4" s="309"/>
      <c r="F4" s="309"/>
      <c r="G4" s="309"/>
      <c r="H4" s="309"/>
      <c r="I4" s="309"/>
      <c r="J4" s="309"/>
      <c r="K4" s="309"/>
      <c r="L4" s="309"/>
      <c r="M4" s="309"/>
      <c r="N4" s="310"/>
    </row>
    <row r="5" spans="2:14" ht="16" thickBot="1" x14ac:dyDescent="0.4">
      <c r="B5" s="173" t="s">
        <v>20</v>
      </c>
      <c r="C5" s="314"/>
      <c r="D5" s="314"/>
      <c r="E5" s="314"/>
      <c r="F5" s="314"/>
      <c r="G5" s="314"/>
      <c r="H5" s="314"/>
      <c r="I5" s="314"/>
      <c r="J5" s="314"/>
      <c r="K5" s="314"/>
      <c r="L5" s="314"/>
      <c r="M5" s="314"/>
      <c r="N5" s="315"/>
    </row>
    <row r="6" spans="2:14" ht="15" thickBot="1" x14ac:dyDescent="0.4"/>
    <row r="7" spans="2:14" ht="15.5" x14ac:dyDescent="0.35">
      <c r="B7" s="275" t="s">
        <v>54</v>
      </c>
      <c r="C7" s="276"/>
      <c r="D7" s="276"/>
      <c r="E7" s="276"/>
      <c r="F7" s="276"/>
      <c r="G7" s="276"/>
      <c r="H7" s="276"/>
      <c r="I7" s="276"/>
      <c r="J7" s="276"/>
      <c r="K7" s="276"/>
      <c r="L7" s="276"/>
      <c r="M7" s="276"/>
      <c r="N7" s="316"/>
    </row>
    <row r="8" spans="2:14" ht="46.5" customHeight="1" thickBot="1" x14ac:dyDescent="0.4">
      <c r="B8" s="283"/>
      <c r="C8" s="298" t="s">
        <v>200</v>
      </c>
      <c r="D8" s="298"/>
      <c r="E8" s="298"/>
      <c r="F8" s="299"/>
      <c r="G8" s="300" t="s">
        <v>42</v>
      </c>
      <c r="H8" s="298"/>
      <c r="I8" s="298"/>
      <c r="J8" s="299"/>
      <c r="K8" s="301" t="s">
        <v>43</v>
      </c>
      <c r="L8" s="302"/>
      <c r="M8" s="302"/>
      <c r="N8" s="303"/>
    </row>
    <row r="9" spans="2:14" x14ac:dyDescent="0.35">
      <c r="B9" s="317"/>
      <c r="C9" s="304" t="s">
        <v>45</v>
      </c>
      <c r="D9" s="305"/>
      <c r="E9" s="304" t="s">
        <v>46</v>
      </c>
      <c r="F9" s="305"/>
      <c r="G9" s="304" t="s">
        <v>47</v>
      </c>
      <c r="H9" s="305"/>
      <c r="I9" s="304" t="s">
        <v>48</v>
      </c>
      <c r="J9" s="305"/>
      <c r="K9" s="304" t="s">
        <v>49</v>
      </c>
      <c r="L9" s="305"/>
      <c r="M9" s="306" t="s">
        <v>50</v>
      </c>
      <c r="N9" s="307"/>
    </row>
    <row r="10" spans="2:14" x14ac:dyDescent="0.35">
      <c r="B10" s="35" t="s">
        <v>201</v>
      </c>
      <c r="C10" s="184" t="s">
        <v>202</v>
      </c>
      <c r="D10" s="8" t="s">
        <v>203</v>
      </c>
      <c r="E10" s="184" t="s">
        <v>204</v>
      </c>
      <c r="F10" s="8" t="s">
        <v>203</v>
      </c>
      <c r="G10" s="184" t="s">
        <v>204</v>
      </c>
      <c r="H10" s="8" t="s">
        <v>203</v>
      </c>
      <c r="I10" s="184" t="s">
        <v>204</v>
      </c>
      <c r="J10" s="8" t="s">
        <v>203</v>
      </c>
      <c r="K10" s="184" t="s">
        <v>204</v>
      </c>
      <c r="L10" s="8" t="s">
        <v>203</v>
      </c>
      <c r="M10" s="184" t="s">
        <v>204</v>
      </c>
      <c r="N10" s="174" t="s">
        <v>203</v>
      </c>
    </row>
    <row r="11" spans="2:14" x14ac:dyDescent="0.35">
      <c r="B11" s="36" t="s">
        <v>205</v>
      </c>
      <c r="C11" s="16">
        <v>0</v>
      </c>
      <c r="D11" s="16">
        <f>(C11*1000)*12</f>
        <v>0</v>
      </c>
      <c r="E11" s="16">
        <v>0</v>
      </c>
      <c r="F11" s="16">
        <f>(E11*1000)*12</f>
        <v>0</v>
      </c>
      <c r="G11" s="16">
        <v>0</v>
      </c>
      <c r="H11" s="16">
        <f>(G11*1000)*12</f>
        <v>0</v>
      </c>
      <c r="I11" s="16">
        <v>0</v>
      </c>
      <c r="J11" s="16">
        <f>(I11*1000)*12</f>
        <v>0</v>
      </c>
      <c r="K11" s="16">
        <v>0</v>
      </c>
      <c r="L11" s="16">
        <f>(K11*1000)*12</f>
        <v>0</v>
      </c>
      <c r="M11" s="16">
        <v>0</v>
      </c>
      <c r="N11" s="175">
        <f>(M11*1000)*12</f>
        <v>0</v>
      </c>
    </row>
    <row r="12" spans="2:14" x14ac:dyDescent="0.35">
      <c r="B12" s="36" t="s">
        <v>206</v>
      </c>
      <c r="C12" s="16">
        <v>0</v>
      </c>
      <c r="D12" s="16">
        <f>(C12*250)*12</f>
        <v>0</v>
      </c>
      <c r="E12" s="16">
        <v>0</v>
      </c>
      <c r="F12" s="16">
        <f>(E12*250)*12</f>
        <v>0</v>
      </c>
      <c r="G12" s="16">
        <v>0</v>
      </c>
      <c r="H12" s="16">
        <f>(G12*250)*12</f>
        <v>0</v>
      </c>
      <c r="I12" s="16">
        <v>0</v>
      </c>
      <c r="J12" s="16">
        <f>(I12*250)*12</f>
        <v>0</v>
      </c>
      <c r="K12" s="16">
        <v>0</v>
      </c>
      <c r="L12" s="16">
        <f>(K12*250)*12</f>
        <v>0</v>
      </c>
      <c r="M12" s="16">
        <v>0</v>
      </c>
      <c r="N12" s="175">
        <f>(M12*250)*12</f>
        <v>0</v>
      </c>
    </row>
    <row r="13" spans="2:14" x14ac:dyDescent="0.35">
      <c r="B13" s="36" t="s">
        <v>207</v>
      </c>
      <c r="C13" s="16">
        <v>0</v>
      </c>
      <c r="D13" s="16">
        <f>(C13*1000)*12</f>
        <v>0</v>
      </c>
      <c r="E13" s="16">
        <v>0</v>
      </c>
      <c r="F13" s="16">
        <f>(E13*1000)*12</f>
        <v>0</v>
      </c>
      <c r="G13" s="16">
        <v>0</v>
      </c>
      <c r="H13" s="16">
        <f>(G13*1000)*12</f>
        <v>0</v>
      </c>
      <c r="I13" s="16">
        <v>0</v>
      </c>
      <c r="J13" s="16">
        <f>(I13*1000)*12</f>
        <v>0</v>
      </c>
      <c r="K13" s="16">
        <v>0</v>
      </c>
      <c r="L13" s="16">
        <f>(K13*1000)*12</f>
        <v>0</v>
      </c>
      <c r="M13" s="16">
        <v>0</v>
      </c>
      <c r="N13" s="175">
        <f>(M13*1000)*12</f>
        <v>0</v>
      </c>
    </row>
    <row r="14" spans="2:14" x14ac:dyDescent="0.35">
      <c r="B14" s="36" t="s">
        <v>208</v>
      </c>
      <c r="C14" s="16">
        <v>0</v>
      </c>
      <c r="D14" s="16">
        <f>(C14*250)*12</f>
        <v>0</v>
      </c>
      <c r="E14" s="16">
        <v>0</v>
      </c>
      <c r="F14" s="16">
        <f>(E14*250)*12</f>
        <v>0</v>
      </c>
      <c r="G14" s="16">
        <v>0</v>
      </c>
      <c r="H14" s="16">
        <f>(G14*250)*12</f>
        <v>0</v>
      </c>
      <c r="I14" s="16">
        <v>0</v>
      </c>
      <c r="J14" s="16">
        <f>(I14*250)*12</f>
        <v>0</v>
      </c>
      <c r="K14" s="16">
        <v>0</v>
      </c>
      <c r="L14" s="16">
        <f>(K14*250)*12</f>
        <v>0</v>
      </c>
      <c r="M14" s="16">
        <v>0</v>
      </c>
      <c r="N14" s="175">
        <f>(M14*250)*12</f>
        <v>0</v>
      </c>
    </row>
    <row r="15" spans="2:14" ht="15" thickBot="1" x14ac:dyDescent="0.4">
      <c r="B15" s="53" t="s">
        <v>58</v>
      </c>
      <c r="C15" s="153"/>
      <c r="D15" s="27">
        <f>SUM(D11:D14)</f>
        <v>0</v>
      </c>
      <c r="E15" s="153"/>
      <c r="F15" s="27">
        <f>SUM(F11:F14)</f>
        <v>0</v>
      </c>
      <c r="G15" s="153"/>
      <c r="H15" s="27">
        <f>SUM(H11:H14)</f>
        <v>0</v>
      </c>
      <c r="I15" s="153"/>
      <c r="J15" s="27">
        <f>SUM(J11:J14)</f>
        <v>0</v>
      </c>
      <c r="K15" s="153"/>
      <c r="L15" s="27">
        <f>SUM(L11:L14)</f>
        <v>0</v>
      </c>
      <c r="M15" s="153"/>
      <c r="N15" s="176">
        <f>SUM(N11:N14)</f>
        <v>0</v>
      </c>
    </row>
    <row r="16" spans="2:14" ht="15" thickBot="1" x14ac:dyDescent="0.4"/>
    <row r="17" spans="2:14" ht="15.5" x14ac:dyDescent="0.35">
      <c r="B17" s="196"/>
      <c r="C17" s="196" t="s">
        <v>209</v>
      </c>
      <c r="D17" s="196" t="s">
        <v>209</v>
      </c>
      <c r="E17" s="196" t="s">
        <v>209</v>
      </c>
      <c r="F17" s="196" t="s">
        <v>209</v>
      </c>
      <c r="G17" s="196" t="s">
        <v>209</v>
      </c>
      <c r="H17" s="196" t="s">
        <v>209</v>
      </c>
      <c r="I17" s="196" t="s">
        <v>209</v>
      </c>
      <c r="J17" s="196" t="s">
        <v>209</v>
      </c>
      <c r="K17" s="196" t="s">
        <v>209</v>
      </c>
      <c r="L17" s="196" t="s">
        <v>209</v>
      </c>
      <c r="M17" s="196" t="s">
        <v>209</v>
      </c>
      <c r="N17" s="196" t="s">
        <v>209</v>
      </c>
    </row>
    <row r="18" spans="2:14" ht="15" thickBot="1" x14ac:dyDescent="0.4">
      <c r="B18" s="283"/>
      <c r="C18" s="298" t="s">
        <v>200</v>
      </c>
      <c r="D18" s="298"/>
      <c r="E18" s="298"/>
      <c r="F18" s="299"/>
      <c r="G18" s="300" t="s">
        <v>42</v>
      </c>
      <c r="H18" s="298"/>
      <c r="I18" s="298"/>
      <c r="J18" s="299"/>
      <c r="K18" s="301" t="s">
        <v>43</v>
      </c>
      <c r="L18" s="302"/>
      <c r="M18" s="302"/>
      <c r="N18" s="303"/>
    </row>
    <row r="19" spans="2:14" x14ac:dyDescent="0.35">
      <c r="B19" s="284"/>
      <c r="C19" s="304" t="s">
        <v>45</v>
      </c>
      <c r="D19" s="305"/>
      <c r="E19" s="304" t="s">
        <v>46</v>
      </c>
      <c r="F19" s="305"/>
      <c r="G19" s="304" t="s">
        <v>47</v>
      </c>
      <c r="H19" s="305"/>
      <c r="I19" s="304" t="s">
        <v>48</v>
      </c>
      <c r="J19" s="305"/>
      <c r="K19" s="304" t="s">
        <v>49</v>
      </c>
      <c r="L19" s="305"/>
      <c r="M19" s="306" t="s">
        <v>50</v>
      </c>
      <c r="N19" s="307"/>
    </row>
    <row r="20" spans="2:14" x14ac:dyDescent="0.35">
      <c r="B20" s="35" t="s">
        <v>201</v>
      </c>
      <c r="C20" s="184" t="s">
        <v>210</v>
      </c>
      <c r="D20" s="8" t="s">
        <v>203</v>
      </c>
      <c r="E20" s="184" t="s">
        <v>204</v>
      </c>
      <c r="F20" s="8" t="s">
        <v>203</v>
      </c>
      <c r="G20" s="184" t="s">
        <v>204</v>
      </c>
      <c r="H20" s="8" t="s">
        <v>203</v>
      </c>
      <c r="I20" s="184" t="s">
        <v>204</v>
      </c>
      <c r="J20" s="8" t="s">
        <v>203</v>
      </c>
      <c r="K20" s="184" t="s">
        <v>204</v>
      </c>
      <c r="L20" s="8" t="s">
        <v>203</v>
      </c>
      <c r="M20" s="184" t="s">
        <v>204</v>
      </c>
      <c r="N20" s="174" t="s">
        <v>203</v>
      </c>
    </row>
    <row r="21" spans="2:14" x14ac:dyDescent="0.35">
      <c r="B21" s="36" t="s">
        <v>211</v>
      </c>
      <c r="C21" s="16">
        <v>0</v>
      </c>
      <c r="D21" s="136">
        <f>C21*15000</f>
        <v>0</v>
      </c>
      <c r="E21" s="16">
        <v>0</v>
      </c>
      <c r="F21" s="136">
        <f>E21*15000</f>
        <v>0</v>
      </c>
      <c r="G21" s="16">
        <v>0</v>
      </c>
      <c r="H21" s="136">
        <f>G21*15000</f>
        <v>0</v>
      </c>
      <c r="I21" s="16">
        <v>0</v>
      </c>
      <c r="J21" s="136">
        <f>I21*15000</f>
        <v>0</v>
      </c>
      <c r="K21" s="16">
        <v>0</v>
      </c>
      <c r="L21" s="136">
        <f>K21*15000</f>
        <v>0</v>
      </c>
      <c r="M21" s="16">
        <v>0</v>
      </c>
      <c r="N21" s="136">
        <f>M21*15000</f>
        <v>0</v>
      </c>
    </row>
    <row r="23" spans="2:14" ht="15" thickBot="1" x14ac:dyDescent="0.4">
      <c r="B23" s="53" t="s">
        <v>58</v>
      </c>
      <c r="C23" s="197"/>
      <c r="D23" s="198">
        <f>D15+D21</f>
        <v>0</v>
      </c>
      <c r="E23" s="197"/>
      <c r="F23" s="198">
        <f>F15+F21</f>
        <v>0</v>
      </c>
      <c r="G23" s="197"/>
      <c r="H23" s="198">
        <f>H15+H21</f>
        <v>0</v>
      </c>
      <c r="I23" s="197"/>
      <c r="J23" s="198">
        <f>J15+J21</f>
        <v>0</v>
      </c>
      <c r="K23" s="197"/>
      <c r="L23" s="198">
        <f>L15+L21</f>
        <v>0</v>
      </c>
      <c r="M23" s="197"/>
      <c r="N23" s="198">
        <f>N15+N21</f>
        <v>0</v>
      </c>
    </row>
    <row r="26" spans="2:14" ht="14.25" customHeight="1" x14ac:dyDescent="0.35">
      <c r="B26" s="279" t="s">
        <v>37</v>
      </c>
      <c r="C26" s="280"/>
      <c r="D26" s="280"/>
      <c r="E26" s="280"/>
      <c r="F26" s="280"/>
      <c r="G26" s="280"/>
      <c r="H26" s="280"/>
      <c r="I26" s="280"/>
      <c r="J26" s="280"/>
      <c r="K26" s="280"/>
      <c r="L26" s="280"/>
      <c r="M26" s="280"/>
      <c r="N26" s="297"/>
    </row>
  </sheetData>
  <mergeCells count="25">
    <mergeCell ref="I9:J9"/>
    <mergeCell ref="K9:L9"/>
    <mergeCell ref="M9:N9"/>
    <mergeCell ref="K8:N8"/>
    <mergeCell ref="B8:B9"/>
    <mergeCell ref="C9:D9"/>
    <mergeCell ref="E9:F9"/>
    <mergeCell ref="G9:H9"/>
    <mergeCell ref="B4:N4"/>
    <mergeCell ref="B3:N3"/>
    <mergeCell ref="C5:N5"/>
    <mergeCell ref="B7:N7"/>
    <mergeCell ref="C8:F8"/>
    <mergeCell ref="G8:J8"/>
    <mergeCell ref="B26:N26"/>
    <mergeCell ref="B18:B19"/>
    <mergeCell ref="C18:F18"/>
    <mergeCell ref="G18:J18"/>
    <mergeCell ref="K18:N18"/>
    <mergeCell ref="C19:D19"/>
    <mergeCell ref="E19:F19"/>
    <mergeCell ref="G19:H19"/>
    <mergeCell ref="I19:J19"/>
    <mergeCell ref="K19:L19"/>
    <mergeCell ref="M19:N19"/>
  </mergeCells>
  <phoneticPr fontId="19" type="noConversion"/>
  <printOptions horizontalCentered="1"/>
  <pageMargins left="0.7" right="0.7" top="0.75" bottom="0.75" header="0.3" footer="0.3"/>
  <pageSetup scale="59"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527B"/>
    <pageSetUpPr fitToPage="1"/>
  </sheetPr>
  <dimension ref="B1:Q14"/>
  <sheetViews>
    <sheetView showGridLines="0" showZeros="0" topLeftCell="A2" zoomScale="140" zoomScaleNormal="140" zoomScalePageLayoutView="40" workbookViewId="0">
      <selection activeCell="I22" sqref="I22"/>
    </sheetView>
  </sheetViews>
  <sheetFormatPr defaultColWidth="8.81640625" defaultRowHeight="14.5" x14ac:dyDescent="0.35"/>
  <cols>
    <col min="1" max="1" width="2.81640625" customWidth="1"/>
    <col min="2" max="2" width="22.81640625" customWidth="1"/>
    <col min="3" max="4" width="15.453125" customWidth="1"/>
    <col min="5" max="5" width="16.7265625" customWidth="1"/>
    <col min="6" max="6" width="20.26953125" customWidth="1"/>
    <col min="7" max="9" width="13.7265625" customWidth="1"/>
    <col min="10" max="10" width="15.453125" customWidth="1"/>
    <col min="11" max="15" width="13.7265625" customWidth="1"/>
    <col min="16" max="16" width="13.7265625" style="3" customWidth="1"/>
    <col min="17" max="17" width="7.81640625" style="3" customWidth="1"/>
  </cols>
  <sheetData>
    <row r="1" spans="2:17" hidden="1" x14ac:dyDescent="0.35"/>
    <row r="2" spans="2:17" ht="15" thickBot="1" x14ac:dyDescent="0.4"/>
    <row r="3" spans="2:17" ht="18.5" x14ac:dyDescent="0.45">
      <c r="B3" s="182" t="str">
        <f>varModuleName</f>
        <v>PRMP MES CPEC RFP</v>
      </c>
      <c r="C3" s="183"/>
      <c r="D3" s="183"/>
      <c r="E3" s="183"/>
      <c r="F3" s="71"/>
      <c r="G3" s="71"/>
      <c r="H3" s="71"/>
      <c r="I3" s="71"/>
      <c r="J3" s="71"/>
      <c r="K3" s="76"/>
    </row>
    <row r="4" spans="2:17" ht="18.5" x14ac:dyDescent="0.45">
      <c r="B4" s="69" t="s">
        <v>212</v>
      </c>
      <c r="C4" s="114"/>
      <c r="D4" s="114"/>
      <c r="E4" s="114"/>
      <c r="F4" s="72"/>
      <c r="G4" s="72"/>
      <c r="H4" s="72"/>
      <c r="I4" s="72"/>
      <c r="J4" s="72"/>
      <c r="K4" s="77"/>
    </row>
    <row r="5" spans="2:17" ht="16" thickBot="1" x14ac:dyDescent="0.4">
      <c r="B5" s="34" t="s">
        <v>20</v>
      </c>
      <c r="C5" s="115"/>
      <c r="D5" s="115"/>
      <c r="E5" s="115"/>
      <c r="F5" s="236" t="str">
        <f>TOC!C4</f>
        <v>&lt;Insert Name&gt;</v>
      </c>
      <c r="G5" s="236"/>
      <c r="H5" s="236"/>
      <c r="I5" s="236"/>
      <c r="J5" s="236"/>
      <c r="K5" s="255"/>
    </row>
    <row r="6" spans="2:17" ht="15" thickBot="1" x14ac:dyDescent="0.4"/>
    <row r="7" spans="2:17" ht="15.75" customHeight="1" thickBot="1" x14ac:dyDescent="0.4">
      <c r="B7" s="275" t="s">
        <v>55</v>
      </c>
      <c r="C7" s="276"/>
      <c r="D7" s="276"/>
      <c r="E7" s="276"/>
      <c r="F7" s="276"/>
      <c r="G7" s="276"/>
      <c r="H7" s="276"/>
      <c r="I7" s="276"/>
      <c r="J7" s="316"/>
      <c r="K7" s="13"/>
      <c r="P7"/>
      <c r="Q7"/>
    </row>
    <row r="8" spans="2:17" ht="15" thickBot="1" x14ac:dyDescent="0.4">
      <c r="B8" s="80"/>
      <c r="C8" s="277" t="s">
        <v>189</v>
      </c>
      <c r="D8" s="278"/>
      <c r="E8" s="322" t="s">
        <v>213</v>
      </c>
      <c r="F8" s="323"/>
      <c r="G8" s="319" t="s">
        <v>42</v>
      </c>
      <c r="H8" s="320"/>
      <c r="I8" s="319" t="s">
        <v>43</v>
      </c>
      <c r="J8" s="321"/>
      <c r="P8"/>
      <c r="Q8"/>
    </row>
    <row r="9" spans="2:17" x14ac:dyDescent="0.35">
      <c r="B9" s="94" t="s">
        <v>190</v>
      </c>
      <c r="C9" s="116" t="s">
        <v>45</v>
      </c>
      <c r="D9" s="116" t="s">
        <v>46</v>
      </c>
      <c r="E9" s="79" t="s">
        <v>45</v>
      </c>
      <c r="F9" s="79" t="s">
        <v>46</v>
      </c>
      <c r="G9" s="79" t="s">
        <v>47</v>
      </c>
      <c r="H9" s="79" t="s">
        <v>48</v>
      </c>
      <c r="I9" s="79" t="s">
        <v>49</v>
      </c>
      <c r="J9" s="177" t="s">
        <v>50</v>
      </c>
      <c r="K9" s="3"/>
      <c r="P9"/>
      <c r="Q9"/>
    </row>
    <row r="10" spans="2:17" x14ac:dyDescent="0.35">
      <c r="B10" s="270" t="s">
        <v>214</v>
      </c>
      <c r="C10" s="271"/>
      <c r="D10" s="271"/>
      <c r="E10" s="271"/>
      <c r="F10" s="271"/>
      <c r="G10" s="271"/>
      <c r="H10" s="271"/>
      <c r="I10" s="271"/>
      <c r="J10" s="318"/>
      <c r="K10" s="3"/>
      <c r="P10"/>
      <c r="Q10"/>
    </row>
    <row r="11" spans="2:17" x14ac:dyDescent="0.35">
      <c r="B11" s="49" t="s">
        <v>215</v>
      </c>
      <c r="C11" s="7">
        <v>0</v>
      </c>
      <c r="D11" s="7">
        <v>0</v>
      </c>
      <c r="E11" s="7">
        <v>0</v>
      </c>
      <c r="F11" s="7">
        <v>0</v>
      </c>
      <c r="G11" s="7">
        <v>0</v>
      </c>
      <c r="H11" s="7">
        <v>0</v>
      </c>
      <c r="I11" s="7">
        <v>0</v>
      </c>
      <c r="J11" s="178">
        <v>0</v>
      </c>
      <c r="K11" s="3"/>
      <c r="P11"/>
      <c r="Q11"/>
    </row>
    <row r="12" spans="2:17" x14ac:dyDescent="0.35">
      <c r="B12" s="270" t="s">
        <v>216</v>
      </c>
      <c r="C12" s="271"/>
      <c r="D12" s="271"/>
      <c r="E12" s="271"/>
      <c r="F12" s="271"/>
      <c r="G12" s="271"/>
      <c r="H12" s="271"/>
      <c r="I12" s="271"/>
      <c r="J12" s="318"/>
      <c r="K12" s="3"/>
      <c r="P12"/>
      <c r="Q12"/>
    </row>
    <row r="13" spans="2:17" x14ac:dyDescent="0.35">
      <c r="B13" s="50" t="s">
        <v>217</v>
      </c>
      <c r="C13" s="108">
        <v>0</v>
      </c>
      <c r="D13" s="108">
        <v>0</v>
      </c>
      <c r="E13" s="108">
        <v>0</v>
      </c>
      <c r="F13" s="108">
        <v>0</v>
      </c>
      <c r="G13" s="108">
        <v>0</v>
      </c>
      <c r="H13" s="108">
        <v>0</v>
      </c>
      <c r="I13" s="108">
        <v>0</v>
      </c>
      <c r="J13" s="179">
        <v>0</v>
      </c>
    </row>
    <row r="14" spans="2:17" ht="29.5" thickBot="1" x14ac:dyDescent="0.4">
      <c r="B14" s="51" t="s">
        <v>218</v>
      </c>
      <c r="C14" s="109">
        <f t="shared" ref="C14:D14" si="0">SUM(C11,C13)</f>
        <v>0</v>
      </c>
      <c r="D14" s="109">
        <f t="shared" si="0"/>
        <v>0</v>
      </c>
      <c r="E14" s="109">
        <f>SUM(E11,E13)</f>
        <v>0</v>
      </c>
      <c r="F14" s="109">
        <f>SUM(F11,F13)</f>
        <v>0</v>
      </c>
      <c r="G14" s="109">
        <f t="shared" ref="G14:J14" si="1">SUM(G11,G13)</f>
        <v>0</v>
      </c>
      <c r="H14" s="109">
        <f t="shared" si="1"/>
        <v>0</v>
      </c>
      <c r="I14" s="109">
        <f t="shared" si="1"/>
        <v>0</v>
      </c>
      <c r="J14" s="180">
        <f t="shared" si="1"/>
        <v>0</v>
      </c>
    </row>
  </sheetData>
  <mergeCells count="8">
    <mergeCell ref="F5:K5"/>
    <mergeCell ref="B10:J10"/>
    <mergeCell ref="B12:J12"/>
    <mergeCell ref="B7:J7"/>
    <mergeCell ref="G8:H8"/>
    <mergeCell ref="I8:J8"/>
    <mergeCell ref="E8:F8"/>
    <mergeCell ref="C8:D8"/>
  </mergeCells>
  <printOptions horizontalCentered="1"/>
  <pageMargins left="0.7" right="0.7" top="0.75" bottom="0.75" header="0.3" footer="0.3"/>
  <pageSetup scale="64"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715E5D233DFA428B8EAB48CCA0647D" ma:contentTypeVersion="25" ma:contentTypeDescription="Create a new document." ma:contentTypeScope="" ma:versionID="4172aadd2c7c7c37edbc7e5805fc1e72">
  <xsd:schema xmlns:xsd="http://www.w3.org/2001/XMLSchema" xmlns:xs="http://www.w3.org/2001/XMLSchema" xmlns:p="http://schemas.microsoft.com/office/2006/metadata/properties" xmlns:ns2="528f34c6-640b-428a-a17c-61396201895d" xmlns:ns3="cbf03bed-7112-4995-8344-a1eba6495abf" xmlns:ns4="760bcc11-80ba-4203-a89d-26b10fe32cf9" targetNamespace="http://schemas.microsoft.com/office/2006/metadata/properties" ma:root="true" ma:fieldsID="f926f7364ef6829291d53a1994c8b362" ns2:_="" ns3:_="" ns4:_="">
    <xsd:import namespace="528f34c6-640b-428a-a17c-61396201895d"/>
    <xsd:import namespace="cbf03bed-7112-4995-8344-a1eba6495abf"/>
    <xsd:import namespace="760bcc11-80ba-4203-a89d-26b10fe32cf9"/>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f03bed-7112-4995-8344-a1eba6495abf"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0bcc11-80ba-4203-a89d-26b10fe32cf9"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eba00eab-34e3-4800-8d2f-b8e56bb4e50d}" ma:internalName="TaxCatchAll" ma:showField="CatchAllData" ma:web="2a1559ed-7dd9-4dd0-93c7-6801848126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gagementNumber xmlns="cbf03bed-7112-4995-8344-a1eba6495abf">47</EngagementNumber>
    <LOB xmlns="cbf03bed-7112-4995-8344-a1eba6495abf">Compliance and Risk Management</LOB>
    <PracticeGroup_x002f_Department xmlns="cbf03bed-7112-4995-8344-a1eba6495abf">MPA</PracticeGroup_x002f_Department>
    <DocumentType xmlns="cbf03bed-7112-4995-8344-a1eba6495abf">System Selection</DocumentType>
    <Year xmlns="cbf03bed-7112-4995-8344-a1eba6495abf">2021</Year>
    <ClientNumber xmlns="cbf03bed-7112-4995-8344-a1eba6495abf">111492</ClientNumber>
    <TaxCatchAll xmlns="760bcc11-80ba-4203-a89d-26b10fe32cf9" xsi:nil="true"/>
    <lcf76f155ced4ddcb4097134ff3c332f xmlns="cbf03bed-7112-4995-8344-a1eba6495a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8E8400-2C94-48AE-83B8-5F5049E04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cbf03bed-7112-4995-8344-a1eba6495abf"/>
    <ds:schemaRef ds:uri="760bcc11-80ba-4203-a89d-26b10fe32c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7E281-7542-4329-864D-ECFB23711999}">
  <ds:schemaRefs>
    <ds:schemaRef ds:uri="http://schemas.microsoft.com/sharepoint/v3/contenttype/forms"/>
  </ds:schemaRefs>
</ds:datastoreItem>
</file>

<file path=customXml/itemProps3.xml><?xml version="1.0" encoding="utf-8"?>
<ds:datastoreItem xmlns:ds="http://schemas.openxmlformats.org/officeDocument/2006/customXml" ds:itemID="{1DA33DF9-B104-45E3-A33C-0F6A955FC236}">
  <ds:schemaRefs>
    <ds:schemaRef ds:uri="528f34c6-640b-428a-a17c-61396201895d"/>
    <ds:schemaRef ds:uri="http://schemas.microsoft.com/office/2006/documentManagement/types"/>
    <ds:schemaRef ds:uri="cbf03bed-7112-4995-8344-a1eba6495abf"/>
    <ds:schemaRef ds:uri="http://schemas.microsoft.com/office/2006/metadata/properties"/>
    <ds:schemaRef ds:uri="http://purl.org/dc/elements/1.1/"/>
    <ds:schemaRef ds:uri="http://purl.org/dc/terms/"/>
    <ds:schemaRef ds:uri="760bcc11-80ba-4203-a89d-26b10fe32cf9"/>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TOC</vt:lpstr>
      <vt:lpstr>1. Instructions</vt:lpstr>
      <vt:lpstr>2. Cost Summary</vt:lpstr>
      <vt:lpstr>3. Labor Rates</vt:lpstr>
      <vt:lpstr>4. Project Deliverables</vt:lpstr>
      <vt:lpstr>5. Data Conversion</vt:lpstr>
      <vt:lpstr>6. Maint &amp; Ops Support</vt:lpstr>
      <vt:lpstr>7. Operations - CVO Services</vt:lpstr>
      <vt:lpstr>8. Hosting &amp; Disaster Recovery</vt:lpstr>
      <vt:lpstr>9. Packaged Software</vt:lpstr>
      <vt:lpstr>10. Hardware (If Applicable)</vt:lpstr>
      <vt:lpstr>11. Assumptions</vt:lpstr>
      <vt:lpstr>'2. Cost Summary'!varModuleName</vt:lpstr>
      <vt:lpstr>varModuleName</vt:lpstr>
      <vt:lpstr>varOfferorName</vt:lpstr>
      <vt:lpstr>'2. Cost Summary'!varTotalImplementationCost</vt:lpstr>
      <vt:lpstr>varTotalImplementationCost</vt:lpstr>
      <vt:lpstr>'10. Hardware (If Applicable)'!varTotalPackagedSWcosts</vt:lpstr>
      <vt:lpstr>'2. Cost Summary'!varTotalPackagedSWcosts</vt:lpstr>
      <vt:lpstr>varTotalPackagedSWcosts</vt:lpstr>
    </vt:vector>
  </TitlesOfParts>
  <Manager>mmosher@berrydunn.com</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West Virginia RFP</dc:subject>
  <dc:creator>mmosher@berrydunn.com</dc:creator>
  <cp:keywords/>
  <dc:description>Cost Workbook for RFPs</dc:description>
  <cp:lastModifiedBy>Brennan Pouliot</cp:lastModifiedBy>
  <cp:revision/>
  <dcterms:created xsi:type="dcterms:W3CDTF">2018-06-27T15:28:04Z</dcterms:created>
  <dcterms:modified xsi:type="dcterms:W3CDTF">2023-04-03T12:39:18Z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0x01010006715E5D233DFA428B8EAB48CCA0647D</vt:lpwstr>
  </property>
  <property fmtid="{D5CDD505-2E9C-101B-9397-08002B2CF9AE}" pid="3" name="MediaServiceImageTags">
    <vt:lpwstr/>
  </property>
</Properties>
</file>